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ULIAH\AAA SKRIPSI\ARTIKEL JUDUL BARU\"/>
    </mc:Choice>
  </mc:AlternateContent>
  <xr:revisionPtr revIDLastSave="0" documentId="13_ncr:1_{DFEBE0DE-9E88-4E65-9867-5A96E99AF5C1}" xr6:coauthVersionLast="47" xr6:coauthVersionMax="47" xr10:uidLastSave="{00000000-0000-0000-0000-000000000000}"/>
  <bookViews>
    <workbookView xWindow="-110" yWindow="-110" windowWidth="19420" windowHeight="10300" xr2:uid="{DA6BA30D-1602-4058-9139-C061DE624974}"/>
  </bookViews>
  <sheets>
    <sheet name="Sheet1" sheetId="1" r:id="rId1"/>
    <sheet name="Hasil 1_2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3" l="1"/>
  <c r="D25" i="3" l="1"/>
  <c r="C25" i="3"/>
  <c r="C26" i="3" s="1"/>
  <c r="B30" i="1"/>
  <c r="AC23" i="1"/>
  <c r="B49" i="1"/>
  <c r="AA38" i="1"/>
  <c r="AA39" i="1" s="1"/>
  <c r="AA37" i="1"/>
  <c r="F26" i="1"/>
  <c r="AA25" i="1"/>
  <c r="AA26" i="1" s="1"/>
  <c r="AA23" i="1"/>
  <c r="AA24" i="1" s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3" i="1"/>
  <c r="AB23" i="1"/>
  <c r="AD23" i="1" s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B38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B37" i="1"/>
  <c r="C25" i="1"/>
  <c r="C26" i="1" s="1"/>
  <c r="D25" i="1"/>
  <c r="D26" i="1" s="1"/>
  <c r="E25" i="1"/>
  <c r="E26" i="1" s="1"/>
  <c r="F25" i="1"/>
  <c r="G25" i="1"/>
  <c r="G26" i="1" s="1"/>
  <c r="H25" i="1"/>
  <c r="H26" i="1" s="1"/>
  <c r="I25" i="1"/>
  <c r="I26" i="1" s="1"/>
  <c r="J25" i="1"/>
  <c r="J26" i="1" s="1"/>
  <c r="K25" i="1"/>
  <c r="K26" i="1" s="1"/>
  <c r="L25" i="1"/>
  <c r="L26" i="1" s="1"/>
  <c r="M25" i="1"/>
  <c r="M26" i="1" s="1"/>
  <c r="N25" i="1"/>
  <c r="N26" i="1" s="1"/>
  <c r="O25" i="1"/>
  <c r="O26" i="1" s="1"/>
  <c r="P25" i="1"/>
  <c r="P26" i="1" s="1"/>
  <c r="Q25" i="1"/>
  <c r="Q26" i="1" s="1"/>
  <c r="R25" i="1"/>
  <c r="R26" i="1" s="1"/>
  <c r="S25" i="1"/>
  <c r="S26" i="1" s="1"/>
  <c r="T25" i="1"/>
  <c r="T26" i="1" s="1"/>
  <c r="U25" i="1"/>
  <c r="U26" i="1" s="1"/>
  <c r="V25" i="1"/>
  <c r="V26" i="1" s="1"/>
  <c r="W25" i="1"/>
  <c r="W26" i="1" s="1"/>
  <c r="X25" i="1"/>
  <c r="X26" i="1" s="1"/>
  <c r="Y25" i="1"/>
  <c r="Y26" i="1" s="1"/>
  <c r="Z25" i="1"/>
  <c r="Z26" i="1" s="1"/>
  <c r="B25" i="1"/>
  <c r="B26" i="1" s="1"/>
  <c r="C23" i="1"/>
  <c r="C24" i="1" s="1"/>
  <c r="D23" i="1"/>
  <c r="D24" i="1" s="1"/>
  <c r="E23" i="1"/>
  <c r="E24" i="1" s="1"/>
  <c r="F23" i="1"/>
  <c r="F24" i="1" s="1"/>
  <c r="G23" i="1"/>
  <c r="G24" i="1" s="1"/>
  <c r="H23" i="1"/>
  <c r="H24" i="1" s="1"/>
  <c r="I23" i="1"/>
  <c r="I24" i="1" s="1"/>
  <c r="J23" i="1"/>
  <c r="J24" i="1" s="1"/>
  <c r="K23" i="1"/>
  <c r="K24" i="1" s="1"/>
  <c r="L23" i="1"/>
  <c r="L24" i="1" s="1"/>
  <c r="M23" i="1"/>
  <c r="M24" i="1" s="1"/>
  <c r="N23" i="1"/>
  <c r="N24" i="1" s="1"/>
  <c r="O23" i="1"/>
  <c r="O24" i="1" s="1"/>
  <c r="P23" i="1"/>
  <c r="P24" i="1" s="1"/>
  <c r="Q23" i="1"/>
  <c r="Q24" i="1" s="1"/>
  <c r="R23" i="1"/>
  <c r="R24" i="1" s="1"/>
  <c r="S23" i="1"/>
  <c r="S24" i="1" s="1"/>
  <c r="T23" i="1"/>
  <c r="T24" i="1" s="1"/>
  <c r="U23" i="1"/>
  <c r="U24" i="1" s="1"/>
  <c r="V23" i="1"/>
  <c r="V24" i="1" s="1"/>
  <c r="W23" i="1"/>
  <c r="W24" i="1" s="1"/>
  <c r="X23" i="1"/>
  <c r="X24" i="1" s="1"/>
  <c r="Y23" i="1"/>
  <c r="Y24" i="1" s="1"/>
  <c r="Z23" i="1"/>
  <c r="Z24" i="1" s="1"/>
  <c r="B23" i="1"/>
  <c r="B24" i="1" s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3" i="1"/>
  <c r="AA45" i="1" l="1"/>
  <c r="AA40" i="1"/>
  <c r="Y45" i="1"/>
  <c r="Y40" i="1"/>
  <c r="X45" i="1"/>
  <c r="X40" i="1"/>
  <c r="W45" i="1"/>
  <c r="W40" i="1"/>
  <c r="V45" i="1"/>
  <c r="V40" i="1"/>
  <c r="U45" i="1"/>
  <c r="U40" i="1"/>
  <c r="N45" i="1"/>
  <c r="N40" i="1"/>
  <c r="K45" i="1"/>
  <c r="K40" i="1"/>
  <c r="J45" i="1"/>
  <c r="J40" i="1"/>
  <c r="I45" i="1"/>
  <c r="I40" i="1"/>
  <c r="H45" i="1"/>
  <c r="H40" i="1"/>
  <c r="F45" i="1"/>
  <c r="F40" i="1"/>
  <c r="D45" i="1"/>
  <c r="D40" i="1"/>
  <c r="B50" i="1"/>
  <c r="C45" i="1"/>
  <c r="C40" i="1"/>
  <c r="Q45" i="1"/>
  <c r="Q40" i="1"/>
  <c r="L45" i="1"/>
  <c r="L40" i="1"/>
  <c r="M45" i="1"/>
  <c r="M40" i="1"/>
  <c r="G45" i="1"/>
  <c r="G40" i="1"/>
  <c r="P45" i="1"/>
  <c r="P40" i="1"/>
  <c r="T45" i="1"/>
  <c r="T40" i="1"/>
  <c r="S45" i="1"/>
  <c r="S40" i="1"/>
  <c r="Z45" i="1"/>
  <c r="Z40" i="1"/>
  <c r="O45" i="1"/>
  <c r="O40" i="1"/>
  <c r="E45" i="1"/>
  <c r="E40" i="1"/>
  <c r="B45" i="1"/>
  <c r="B40" i="1"/>
  <c r="R45" i="1"/>
  <c r="R40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B39" i="1"/>
  <c r="Z30" i="1"/>
  <c r="Z31" i="1" s="1"/>
  <c r="Y30" i="1"/>
  <c r="Y31" i="1" s="1"/>
  <c r="X30" i="1"/>
  <c r="X31" i="1" s="1"/>
  <c r="W30" i="1"/>
  <c r="W31" i="1" s="1"/>
  <c r="V30" i="1"/>
  <c r="V31" i="1" s="1"/>
  <c r="U30" i="1"/>
  <c r="U31" i="1" s="1"/>
  <c r="T30" i="1"/>
  <c r="T31" i="1" s="1"/>
  <c r="S30" i="1"/>
  <c r="S31" i="1" s="1"/>
  <c r="R30" i="1"/>
  <c r="R31" i="1" s="1"/>
  <c r="Q30" i="1"/>
  <c r="Q31" i="1" s="1"/>
  <c r="P30" i="1"/>
  <c r="P31" i="1" s="1"/>
  <c r="O30" i="1"/>
  <c r="O31" i="1" s="1"/>
  <c r="N30" i="1"/>
  <c r="N31" i="1" s="1"/>
  <c r="M30" i="1"/>
  <c r="M31" i="1" s="1"/>
  <c r="L30" i="1"/>
  <c r="L31" i="1" s="1"/>
  <c r="K30" i="1"/>
  <c r="K31" i="1" s="1"/>
  <c r="J30" i="1"/>
  <c r="J31" i="1" s="1"/>
  <c r="I30" i="1"/>
  <c r="I31" i="1" s="1"/>
  <c r="H30" i="1"/>
  <c r="H31" i="1" s="1"/>
  <c r="G30" i="1"/>
  <c r="G31" i="1" s="1"/>
  <c r="F30" i="1"/>
  <c r="F31" i="1" s="1"/>
  <c r="E30" i="1"/>
  <c r="E31" i="1" s="1"/>
  <c r="D30" i="1"/>
  <c r="D31" i="1" s="1"/>
  <c r="C30" i="1"/>
  <c r="C31" i="1" s="1"/>
  <c r="B31" i="1"/>
  <c r="AA41" i="1" l="1"/>
  <c r="AA42" i="1" s="1"/>
  <c r="AA46" i="1"/>
  <c r="AA47" i="1" s="1"/>
  <c r="D41" i="1"/>
  <c r="D42" i="1" s="1"/>
  <c r="D46" i="1"/>
  <c r="D47" i="1" s="1"/>
  <c r="F41" i="1"/>
  <c r="F42" i="1" s="1"/>
  <c r="F46" i="1"/>
  <c r="F47" i="1" s="1"/>
  <c r="H41" i="1"/>
  <c r="H42" i="1" s="1"/>
  <c r="H46" i="1"/>
  <c r="H47" i="1" s="1"/>
  <c r="I41" i="1"/>
  <c r="I42" i="1" s="1"/>
  <c r="I46" i="1"/>
  <c r="I47" i="1" s="1"/>
  <c r="J41" i="1"/>
  <c r="J42" i="1" s="1"/>
  <c r="J46" i="1"/>
  <c r="J47" i="1" s="1"/>
  <c r="K41" i="1"/>
  <c r="K42" i="1" s="1"/>
  <c r="K46" i="1"/>
  <c r="K47" i="1" s="1"/>
  <c r="N41" i="1"/>
  <c r="N42" i="1" s="1"/>
  <c r="N46" i="1"/>
  <c r="N47" i="1" s="1"/>
  <c r="U41" i="1"/>
  <c r="U42" i="1" s="1"/>
  <c r="U46" i="1"/>
  <c r="U47" i="1" s="1"/>
  <c r="V41" i="1"/>
  <c r="V42" i="1" s="1"/>
  <c r="V46" i="1"/>
  <c r="V47" i="1" s="1"/>
  <c r="W41" i="1"/>
  <c r="W42" i="1" s="1"/>
  <c r="W46" i="1"/>
  <c r="W47" i="1" s="1"/>
  <c r="X41" i="1"/>
  <c r="X42" i="1" s="1"/>
  <c r="X46" i="1"/>
  <c r="X47" i="1" s="1"/>
  <c r="Y41" i="1"/>
  <c r="Y42" i="1" s="1"/>
  <c r="Y46" i="1"/>
  <c r="Y47" i="1" s="1"/>
  <c r="C41" i="1"/>
  <c r="C42" i="1" s="1"/>
  <c r="C46" i="1"/>
  <c r="C47" i="1" s="1"/>
  <c r="Q41" i="1"/>
  <c r="Q42" i="1" s="1"/>
  <c r="Q46" i="1"/>
  <c r="Q47" i="1" s="1"/>
  <c r="L41" i="1"/>
  <c r="L42" i="1" s="1"/>
  <c r="L46" i="1"/>
  <c r="L47" i="1" s="1"/>
  <c r="M41" i="1"/>
  <c r="M42" i="1" s="1"/>
  <c r="M46" i="1"/>
  <c r="M47" i="1" s="1"/>
  <c r="G41" i="1"/>
  <c r="G42" i="1" s="1"/>
  <c r="G46" i="1"/>
  <c r="G47" i="1" s="1"/>
  <c r="P41" i="1"/>
  <c r="P42" i="1" s="1"/>
  <c r="P46" i="1"/>
  <c r="P47" i="1" s="1"/>
  <c r="T41" i="1"/>
  <c r="T42" i="1" s="1"/>
  <c r="T46" i="1"/>
  <c r="T47" i="1" s="1"/>
  <c r="S41" i="1"/>
  <c r="S42" i="1" s="1"/>
  <c r="S46" i="1"/>
  <c r="S47" i="1" s="1"/>
  <c r="Z41" i="1"/>
  <c r="Z42" i="1" s="1"/>
  <c r="Z46" i="1"/>
  <c r="Z47" i="1" s="1"/>
  <c r="O41" i="1"/>
  <c r="O42" i="1" s="1"/>
  <c r="O46" i="1"/>
  <c r="O47" i="1" s="1"/>
  <c r="E41" i="1"/>
  <c r="E42" i="1" s="1"/>
  <c r="E46" i="1"/>
  <c r="E47" i="1" s="1"/>
  <c r="B41" i="1"/>
  <c r="B42" i="1" s="1"/>
  <c r="B46" i="1"/>
  <c r="B47" i="1" s="1"/>
  <c r="B48" i="1" s="1"/>
  <c r="R41" i="1"/>
  <c r="R42" i="1" s="1"/>
  <c r="R46" i="1"/>
  <c r="R47" i="1" s="1"/>
  <c r="S39" i="1"/>
  <c r="T39" i="1"/>
  <c r="U39" i="1"/>
  <c r="V39" i="1"/>
  <c r="W39" i="1"/>
  <c r="X39" i="1"/>
  <c r="Y39" i="1"/>
  <c r="Z39" i="1"/>
  <c r="C51" i="1" l="1"/>
  <c r="C52" i="1" s="1"/>
  <c r="B51" i="1"/>
  <c r="B52" i="1" s="1"/>
</calcChain>
</file>

<file path=xl/sharedStrings.xml><?xml version="1.0" encoding="utf-8"?>
<sst xmlns="http://schemas.openxmlformats.org/spreadsheetml/2006/main" count="79" uniqueCount="71">
  <si>
    <t>Nama</t>
  </si>
  <si>
    <t>Nilai</t>
  </si>
  <si>
    <t>AMI</t>
  </si>
  <si>
    <t>AMR</t>
  </si>
  <si>
    <t>CNA</t>
  </si>
  <si>
    <t>DHD</t>
  </si>
  <si>
    <t>FA</t>
  </si>
  <si>
    <t>MANR</t>
  </si>
  <si>
    <t>MKR</t>
  </si>
  <si>
    <t>NSA</t>
  </si>
  <si>
    <t>QFJ</t>
  </si>
  <si>
    <t>MAAA</t>
  </si>
  <si>
    <t>Jumlah</t>
  </si>
  <si>
    <t xml:space="preserve">X2 </t>
  </si>
  <si>
    <t>JB</t>
  </si>
  <si>
    <t>P</t>
  </si>
  <si>
    <t>Rtabel</t>
  </si>
  <si>
    <t>Rhit</t>
  </si>
  <si>
    <t>HKR</t>
  </si>
  <si>
    <t>MPRD</t>
  </si>
  <si>
    <t>NAS</t>
  </si>
  <si>
    <t>NPC</t>
  </si>
  <si>
    <t>ORY</t>
  </si>
  <si>
    <t>RA</t>
  </si>
  <si>
    <t>RWW</t>
  </si>
  <si>
    <t>UHI</t>
  </si>
  <si>
    <t>ZNF</t>
  </si>
  <si>
    <t>ZAR</t>
  </si>
  <si>
    <t xml:space="preserve">Status </t>
  </si>
  <si>
    <t>RELIABILITAS</t>
  </si>
  <si>
    <t xml:space="preserve">VARIANT </t>
  </si>
  <si>
    <t xml:space="preserve">JUMLAH </t>
  </si>
  <si>
    <t>Q</t>
  </si>
  <si>
    <t>PQ</t>
  </si>
  <si>
    <t>N</t>
  </si>
  <si>
    <t>N-1</t>
  </si>
  <si>
    <t>Jmlh PQ</t>
  </si>
  <si>
    <t>Variansi (ST)</t>
  </si>
  <si>
    <t>Hasil (xt).y</t>
  </si>
  <si>
    <t>xt2</t>
  </si>
  <si>
    <t>Variansi (ST2)</t>
  </si>
  <si>
    <t>R11</t>
  </si>
  <si>
    <t xml:space="preserve">Kategori </t>
  </si>
  <si>
    <t>∑ Skor y</t>
  </si>
  <si>
    <t xml:space="preserve">No. </t>
  </si>
  <si>
    <t>Pretest</t>
  </si>
  <si>
    <t>Posttest</t>
  </si>
  <si>
    <t>Naila</t>
  </si>
  <si>
    <t>Kanaya</t>
  </si>
  <si>
    <t>Iva</t>
  </si>
  <si>
    <t>Naura</t>
  </si>
  <si>
    <t>Fathan</t>
  </si>
  <si>
    <t>Bahry</t>
  </si>
  <si>
    <t>Naila Ayu</t>
  </si>
  <si>
    <t>Earlita</t>
  </si>
  <si>
    <t>Virzha</t>
  </si>
  <si>
    <t>Adi</t>
  </si>
  <si>
    <t>Fendy</t>
  </si>
  <si>
    <t>Putri</t>
  </si>
  <si>
    <t>Mirza</t>
  </si>
  <si>
    <t>Aisyah</t>
  </si>
  <si>
    <t>Hanifah</t>
  </si>
  <si>
    <t>Aris</t>
  </si>
  <si>
    <t>Asyilah</t>
  </si>
  <si>
    <t>Willy</t>
  </si>
  <si>
    <t>Luthfia</t>
  </si>
  <si>
    <t>Alequa</t>
  </si>
  <si>
    <t>Syaurah</t>
  </si>
  <si>
    <t>Azka</t>
  </si>
  <si>
    <t>Akbar</t>
  </si>
  <si>
    <t>Rata-rata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</si>
</sst>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4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/>
    <xf numFmtId="0" fontId="3" fillId="3" borderId="1" xfId="0" applyFon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2" fontId="2" fillId="0" borderId="0" xfId="0" applyNumberFormat="1" applyFont="1"/>
    <xf numFmtId="164" fontId="2" fillId="0" borderId="0" xfId="0" applyNumberFormat="1" applyFont="1"/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7" borderId="1" xfId="0" applyFont="1" applyFill="1" applyBorder="1" applyAlignment="1">
      <alignment vertical="center"/>
    </xf>
    <xf numFmtId="1" fontId="3" fillId="0" borderId="1" xfId="0" applyNumberFormat="1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C8800-A812-43BD-A6DB-46A8E6A74C5C}">
  <dimension ref="A1:AD52"/>
  <sheetViews>
    <sheetView tabSelected="1" zoomScale="50" zoomScaleNormal="50" workbookViewId="0">
      <selection sqref="A1:A2"/>
    </sheetView>
  </sheetViews>
  <sheetFormatPr defaultRowHeight="14" x14ac:dyDescent="0.3"/>
  <cols>
    <col min="1" max="1" width="18.453125" style="3" customWidth="1"/>
    <col min="2" max="3" width="13.7265625" style="3" bestFit="1" customWidth="1"/>
    <col min="4" max="4" width="11.6328125" style="3" customWidth="1"/>
    <col min="5" max="5" width="14.36328125" style="3" customWidth="1"/>
    <col min="6" max="8" width="11.6328125" style="3" customWidth="1"/>
    <col min="9" max="9" width="16.7265625" style="3" customWidth="1"/>
    <col min="10" max="11" width="11.6328125" style="3" customWidth="1"/>
    <col min="12" max="12" width="16.6328125" style="3" customWidth="1"/>
    <col min="13" max="13" width="11.6328125" style="3" customWidth="1"/>
    <col min="14" max="14" width="16.6328125" style="3" customWidth="1"/>
    <col min="15" max="18" width="11.6328125" style="3" customWidth="1"/>
    <col min="19" max="20" width="16.6328125" style="3" customWidth="1"/>
    <col min="21" max="24" width="11.6328125" style="3" customWidth="1"/>
    <col min="25" max="25" width="11.54296875" style="3" customWidth="1"/>
    <col min="26" max="26" width="14.1796875" style="3" customWidth="1"/>
    <col min="27" max="27" width="10.36328125" style="3" customWidth="1"/>
    <col min="28" max="28" width="9.453125" style="3" customWidth="1"/>
    <col min="29" max="30" width="13.26953125" style="3" customWidth="1"/>
    <col min="31" max="16384" width="8.7265625" style="3"/>
  </cols>
  <sheetData>
    <row r="1" spans="1:30" ht="15.5" customHeight="1" x14ac:dyDescent="0.3">
      <c r="A1" s="18" t="s">
        <v>0</v>
      </c>
      <c r="B1" s="20" t="s">
        <v>1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2"/>
      <c r="AA1" s="24" t="s">
        <v>43</v>
      </c>
      <c r="AB1" s="23" t="s">
        <v>12</v>
      </c>
      <c r="AC1" s="23" t="s">
        <v>38</v>
      </c>
      <c r="AD1" s="23" t="s">
        <v>39</v>
      </c>
    </row>
    <row r="2" spans="1:30" ht="15.5" customHeight="1" x14ac:dyDescent="0.3">
      <c r="A2" s="19"/>
      <c r="B2" s="2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>
        <v>11</v>
      </c>
      <c r="M2" s="2">
        <v>12</v>
      </c>
      <c r="N2" s="2">
        <v>13</v>
      </c>
      <c r="O2" s="2">
        <v>14</v>
      </c>
      <c r="P2" s="2">
        <v>15</v>
      </c>
      <c r="Q2" s="2">
        <v>16</v>
      </c>
      <c r="R2" s="2">
        <v>17</v>
      </c>
      <c r="S2" s="2">
        <v>18</v>
      </c>
      <c r="T2" s="2">
        <v>19</v>
      </c>
      <c r="U2" s="2">
        <v>20</v>
      </c>
      <c r="V2" s="2">
        <v>21</v>
      </c>
      <c r="W2" s="2">
        <v>22</v>
      </c>
      <c r="X2" s="2">
        <v>23</v>
      </c>
      <c r="Y2" s="2">
        <v>24</v>
      </c>
      <c r="Z2" s="2">
        <v>25</v>
      </c>
      <c r="AA2" s="25"/>
      <c r="AB2" s="23"/>
      <c r="AC2" s="23"/>
      <c r="AD2" s="23"/>
    </row>
    <row r="3" spans="1:30" ht="15.5" customHeight="1" x14ac:dyDescent="0.35">
      <c r="A3" s="1" t="s">
        <v>2</v>
      </c>
      <c r="B3" s="7">
        <v>1</v>
      </c>
      <c r="C3" s="7">
        <v>1</v>
      </c>
      <c r="D3" s="8">
        <v>1</v>
      </c>
      <c r="E3" s="7">
        <v>1</v>
      </c>
      <c r="F3" s="7">
        <v>1</v>
      </c>
      <c r="G3" s="7">
        <v>0</v>
      </c>
      <c r="H3" s="7">
        <v>1</v>
      </c>
      <c r="I3" s="7">
        <v>0</v>
      </c>
      <c r="J3" s="7">
        <v>1</v>
      </c>
      <c r="K3" s="7">
        <v>0</v>
      </c>
      <c r="L3" s="7">
        <v>1</v>
      </c>
      <c r="M3" s="7">
        <v>1</v>
      </c>
      <c r="N3" s="7">
        <v>0</v>
      </c>
      <c r="O3" s="7">
        <v>1</v>
      </c>
      <c r="P3" s="7">
        <v>1</v>
      </c>
      <c r="Q3" s="7">
        <v>1</v>
      </c>
      <c r="R3" s="7">
        <v>1</v>
      </c>
      <c r="S3" s="7">
        <v>1</v>
      </c>
      <c r="T3" s="7">
        <v>0</v>
      </c>
      <c r="U3" s="7">
        <v>1</v>
      </c>
      <c r="V3" s="7">
        <v>1</v>
      </c>
      <c r="W3" s="7">
        <v>1</v>
      </c>
      <c r="X3" s="7">
        <v>1</v>
      </c>
      <c r="Y3" s="8">
        <v>1</v>
      </c>
      <c r="Z3" s="7">
        <v>1</v>
      </c>
      <c r="AA3" s="7">
        <f>SUM(B3:Z3)</f>
        <v>20</v>
      </c>
      <c r="AB3" s="7">
        <f t="shared" ref="AB3:AB22" si="0">SUM(B3:Z3)</f>
        <v>20</v>
      </c>
      <c r="AC3" s="7">
        <v>20</v>
      </c>
      <c r="AD3" s="14">
        <f>AC3^2</f>
        <v>400</v>
      </c>
    </row>
    <row r="4" spans="1:30" ht="15.5" customHeight="1" x14ac:dyDescent="0.35">
      <c r="A4" s="1" t="s">
        <v>3</v>
      </c>
      <c r="B4" s="7">
        <v>0</v>
      </c>
      <c r="C4" s="7">
        <v>1</v>
      </c>
      <c r="D4" s="7">
        <v>1</v>
      </c>
      <c r="E4" s="7">
        <v>1</v>
      </c>
      <c r="F4" s="7">
        <v>1</v>
      </c>
      <c r="G4" s="7">
        <v>0</v>
      </c>
      <c r="H4" s="7">
        <v>1</v>
      </c>
      <c r="I4" s="7">
        <v>1</v>
      </c>
      <c r="J4" s="7">
        <v>1</v>
      </c>
      <c r="K4" s="7">
        <v>1</v>
      </c>
      <c r="L4" s="7">
        <v>1</v>
      </c>
      <c r="M4" s="7">
        <v>1</v>
      </c>
      <c r="N4" s="7">
        <v>0</v>
      </c>
      <c r="O4" s="7">
        <v>0</v>
      </c>
      <c r="P4" s="7">
        <v>1</v>
      </c>
      <c r="Q4" s="7">
        <v>1</v>
      </c>
      <c r="R4" s="7">
        <v>1</v>
      </c>
      <c r="S4" s="7">
        <v>1</v>
      </c>
      <c r="T4" s="7">
        <v>1</v>
      </c>
      <c r="U4" s="7">
        <v>1</v>
      </c>
      <c r="V4" s="7">
        <v>1</v>
      </c>
      <c r="W4" s="7">
        <v>1</v>
      </c>
      <c r="X4" s="7">
        <v>1</v>
      </c>
      <c r="Y4" s="7">
        <v>1</v>
      </c>
      <c r="Z4" s="7">
        <v>1</v>
      </c>
      <c r="AA4" s="7">
        <f t="shared" ref="AA4:AA22" si="1">SUM(B4:Z4)</f>
        <v>21</v>
      </c>
      <c r="AB4" s="7">
        <f t="shared" si="0"/>
        <v>21</v>
      </c>
      <c r="AC4" s="7">
        <v>21</v>
      </c>
      <c r="AD4" s="14">
        <f t="shared" ref="AD4:AD22" si="2">AC4^2</f>
        <v>441</v>
      </c>
    </row>
    <row r="5" spans="1:30" ht="15.5" customHeight="1" x14ac:dyDescent="0.35">
      <c r="A5" s="1" t="s">
        <v>4</v>
      </c>
      <c r="B5" s="7">
        <v>1</v>
      </c>
      <c r="C5" s="7">
        <v>1</v>
      </c>
      <c r="D5" s="7">
        <v>1</v>
      </c>
      <c r="E5" s="7">
        <v>1</v>
      </c>
      <c r="F5" s="7">
        <v>1</v>
      </c>
      <c r="G5" s="7">
        <v>1</v>
      </c>
      <c r="H5" s="7">
        <v>1</v>
      </c>
      <c r="I5" s="7">
        <v>1</v>
      </c>
      <c r="J5" s="7">
        <v>1</v>
      </c>
      <c r="K5" s="7">
        <v>1</v>
      </c>
      <c r="L5" s="7">
        <v>1</v>
      </c>
      <c r="M5" s="7">
        <v>1</v>
      </c>
      <c r="N5" s="7">
        <v>0</v>
      </c>
      <c r="O5" s="7">
        <v>1</v>
      </c>
      <c r="P5" s="7">
        <v>1</v>
      </c>
      <c r="Q5" s="7">
        <v>0</v>
      </c>
      <c r="R5" s="7">
        <v>1</v>
      </c>
      <c r="S5" s="7">
        <v>0</v>
      </c>
      <c r="T5" s="7">
        <v>1</v>
      </c>
      <c r="U5" s="7">
        <v>1</v>
      </c>
      <c r="V5" s="7">
        <v>1</v>
      </c>
      <c r="W5" s="7">
        <v>0</v>
      </c>
      <c r="X5" s="7">
        <v>1</v>
      </c>
      <c r="Y5" s="7">
        <v>1</v>
      </c>
      <c r="Z5" s="7">
        <v>1</v>
      </c>
      <c r="AA5" s="7">
        <f t="shared" si="1"/>
        <v>21</v>
      </c>
      <c r="AB5" s="7">
        <f t="shared" si="0"/>
        <v>21</v>
      </c>
      <c r="AC5" s="7">
        <v>21</v>
      </c>
      <c r="AD5" s="14">
        <f t="shared" si="2"/>
        <v>441</v>
      </c>
    </row>
    <row r="6" spans="1:30" ht="15.5" customHeight="1" x14ac:dyDescent="0.35">
      <c r="A6" s="1" t="s">
        <v>5</v>
      </c>
      <c r="B6" s="7">
        <v>0</v>
      </c>
      <c r="C6" s="7">
        <v>0</v>
      </c>
      <c r="D6" s="7">
        <v>1</v>
      </c>
      <c r="E6" s="7">
        <v>1</v>
      </c>
      <c r="F6" s="7">
        <v>1</v>
      </c>
      <c r="G6" s="7">
        <v>0</v>
      </c>
      <c r="H6" s="7">
        <v>1</v>
      </c>
      <c r="I6" s="7">
        <v>1</v>
      </c>
      <c r="J6" s="7">
        <v>1</v>
      </c>
      <c r="K6" s="7">
        <v>1</v>
      </c>
      <c r="L6" s="7">
        <v>1</v>
      </c>
      <c r="M6" s="7">
        <v>1</v>
      </c>
      <c r="N6" s="7">
        <v>0</v>
      </c>
      <c r="O6" s="7">
        <v>1</v>
      </c>
      <c r="P6" s="7">
        <v>1</v>
      </c>
      <c r="Q6" s="7">
        <v>0</v>
      </c>
      <c r="R6" s="7">
        <v>1</v>
      </c>
      <c r="S6" s="7">
        <v>1</v>
      </c>
      <c r="T6" s="7">
        <v>0</v>
      </c>
      <c r="U6" s="7">
        <v>1</v>
      </c>
      <c r="V6" s="7">
        <v>1</v>
      </c>
      <c r="W6" s="7">
        <v>0</v>
      </c>
      <c r="X6" s="7">
        <v>1</v>
      </c>
      <c r="Y6" s="7">
        <v>1</v>
      </c>
      <c r="Z6" s="7">
        <v>1</v>
      </c>
      <c r="AA6" s="7">
        <f t="shared" si="1"/>
        <v>18</v>
      </c>
      <c r="AB6" s="7">
        <f t="shared" si="0"/>
        <v>18</v>
      </c>
      <c r="AC6" s="7">
        <v>18</v>
      </c>
      <c r="AD6" s="14">
        <f t="shared" si="2"/>
        <v>324</v>
      </c>
    </row>
    <row r="7" spans="1:30" ht="15.5" customHeight="1" x14ac:dyDescent="0.35">
      <c r="A7" s="1" t="s">
        <v>6</v>
      </c>
      <c r="B7" s="7">
        <v>1</v>
      </c>
      <c r="C7" s="7">
        <v>0</v>
      </c>
      <c r="D7" s="7">
        <v>1</v>
      </c>
      <c r="E7" s="7">
        <v>1</v>
      </c>
      <c r="F7" s="7">
        <v>1</v>
      </c>
      <c r="G7" s="7">
        <v>1</v>
      </c>
      <c r="H7" s="7">
        <v>1</v>
      </c>
      <c r="I7" s="7">
        <v>1</v>
      </c>
      <c r="J7" s="7">
        <v>0</v>
      </c>
      <c r="K7" s="7">
        <v>1</v>
      </c>
      <c r="L7" s="7">
        <v>0</v>
      </c>
      <c r="M7" s="7">
        <v>1</v>
      </c>
      <c r="N7" s="7">
        <v>0</v>
      </c>
      <c r="O7" s="7">
        <v>1</v>
      </c>
      <c r="P7" s="7">
        <v>1</v>
      </c>
      <c r="Q7" s="7">
        <v>0</v>
      </c>
      <c r="R7" s="7">
        <v>1</v>
      </c>
      <c r="S7" s="7">
        <v>0</v>
      </c>
      <c r="T7" s="7">
        <v>1</v>
      </c>
      <c r="U7" s="7">
        <v>1</v>
      </c>
      <c r="V7" s="7">
        <v>1</v>
      </c>
      <c r="W7" s="7">
        <v>0</v>
      </c>
      <c r="X7" s="7">
        <v>1</v>
      </c>
      <c r="Y7" s="7">
        <v>1</v>
      </c>
      <c r="Z7" s="7">
        <v>1</v>
      </c>
      <c r="AA7" s="7">
        <f t="shared" si="1"/>
        <v>18</v>
      </c>
      <c r="AB7" s="7">
        <f t="shared" si="0"/>
        <v>18</v>
      </c>
      <c r="AC7" s="7">
        <v>18</v>
      </c>
      <c r="AD7" s="14">
        <f t="shared" si="2"/>
        <v>324</v>
      </c>
    </row>
    <row r="8" spans="1:30" ht="15.5" customHeight="1" x14ac:dyDescent="0.35">
      <c r="A8" s="1" t="s">
        <v>7</v>
      </c>
      <c r="B8" s="7">
        <v>0</v>
      </c>
      <c r="C8" s="7">
        <v>1</v>
      </c>
      <c r="D8" s="7">
        <v>1</v>
      </c>
      <c r="E8" s="7">
        <v>1</v>
      </c>
      <c r="F8" s="7">
        <v>1</v>
      </c>
      <c r="G8" s="7">
        <v>1</v>
      </c>
      <c r="H8" s="7">
        <v>1</v>
      </c>
      <c r="I8" s="7">
        <v>1</v>
      </c>
      <c r="J8" s="7">
        <v>1</v>
      </c>
      <c r="K8" s="7">
        <v>1</v>
      </c>
      <c r="L8" s="7">
        <v>1</v>
      </c>
      <c r="M8" s="7">
        <v>0</v>
      </c>
      <c r="N8" s="7">
        <v>1</v>
      </c>
      <c r="O8" s="7">
        <v>1</v>
      </c>
      <c r="P8" s="7">
        <v>1</v>
      </c>
      <c r="Q8" s="7">
        <v>0</v>
      </c>
      <c r="R8" s="7">
        <v>1</v>
      </c>
      <c r="S8" s="7">
        <v>1</v>
      </c>
      <c r="T8" s="7">
        <v>1</v>
      </c>
      <c r="U8" s="7">
        <v>1</v>
      </c>
      <c r="V8" s="7">
        <v>1</v>
      </c>
      <c r="W8" s="7">
        <v>0</v>
      </c>
      <c r="X8" s="7">
        <v>1</v>
      </c>
      <c r="Y8" s="7">
        <v>1</v>
      </c>
      <c r="Z8" s="7">
        <v>1</v>
      </c>
      <c r="AA8" s="7">
        <f t="shared" si="1"/>
        <v>21</v>
      </c>
      <c r="AB8" s="7">
        <f t="shared" si="0"/>
        <v>21</v>
      </c>
      <c r="AC8" s="7">
        <v>21</v>
      </c>
      <c r="AD8" s="14">
        <f t="shared" si="2"/>
        <v>441</v>
      </c>
    </row>
    <row r="9" spans="1:30" ht="15.5" customHeight="1" x14ac:dyDescent="0.35">
      <c r="A9" s="1" t="s">
        <v>11</v>
      </c>
      <c r="B9" s="7">
        <v>0</v>
      </c>
      <c r="C9" s="7">
        <v>0</v>
      </c>
      <c r="D9" s="7">
        <v>1</v>
      </c>
      <c r="E9" s="7">
        <v>1</v>
      </c>
      <c r="F9" s="7">
        <v>1</v>
      </c>
      <c r="G9" s="7">
        <v>0</v>
      </c>
      <c r="H9" s="7">
        <v>0</v>
      </c>
      <c r="I9" s="7">
        <v>1</v>
      </c>
      <c r="J9" s="7">
        <v>1</v>
      </c>
      <c r="K9" s="7">
        <v>1</v>
      </c>
      <c r="L9" s="7">
        <v>0</v>
      </c>
      <c r="M9" s="7">
        <v>1</v>
      </c>
      <c r="N9" s="7">
        <v>1</v>
      </c>
      <c r="O9" s="7">
        <v>0</v>
      </c>
      <c r="P9" s="7">
        <v>1</v>
      </c>
      <c r="Q9" s="7">
        <v>1</v>
      </c>
      <c r="R9" s="7">
        <v>1</v>
      </c>
      <c r="S9" s="7">
        <v>1</v>
      </c>
      <c r="T9" s="7">
        <v>0</v>
      </c>
      <c r="U9" s="7">
        <v>1</v>
      </c>
      <c r="V9" s="7">
        <v>1</v>
      </c>
      <c r="W9" s="7">
        <v>1</v>
      </c>
      <c r="X9" s="7">
        <v>1</v>
      </c>
      <c r="Y9" s="7">
        <v>1</v>
      </c>
      <c r="Z9" s="7">
        <v>1</v>
      </c>
      <c r="AA9" s="7">
        <f t="shared" si="1"/>
        <v>18</v>
      </c>
      <c r="AB9" s="7">
        <f t="shared" si="0"/>
        <v>18</v>
      </c>
      <c r="AC9" s="7">
        <v>18</v>
      </c>
      <c r="AD9" s="14">
        <f t="shared" si="2"/>
        <v>324</v>
      </c>
    </row>
    <row r="10" spans="1:30" ht="15.5" customHeight="1" x14ac:dyDescent="0.35">
      <c r="A10" s="1" t="s">
        <v>8</v>
      </c>
      <c r="B10" s="7">
        <v>1</v>
      </c>
      <c r="C10" s="7">
        <v>0</v>
      </c>
      <c r="D10" s="7">
        <v>1</v>
      </c>
      <c r="E10" s="7">
        <v>1</v>
      </c>
      <c r="F10" s="7">
        <v>1</v>
      </c>
      <c r="G10" s="7">
        <v>1</v>
      </c>
      <c r="H10" s="7">
        <v>1</v>
      </c>
      <c r="I10" s="7">
        <v>1</v>
      </c>
      <c r="J10" s="7">
        <v>1</v>
      </c>
      <c r="K10" s="7">
        <v>1</v>
      </c>
      <c r="L10" s="7">
        <v>1</v>
      </c>
      <c r="M10" s="7">
        <v>1</v>
      </c>
      <c r="N10" s="7">
        <v>1</v>
      </c>
      <c r="O10" s="7">
        <v>0</v>
      </c>
      <c r="P10" s="7">
        <v>0</v>
      </c>
      <c r="Q10" s="7">
        <v>1</v>
      </c>
      <c r="R10" s="7">
        <v>1</v>
      </c>
      <c r="S10" s="7">
        <v>1</v>
      </c>
      <c r="T10" s="7">
        <v>1</v>
      </c>
      <c r="U10" s="7">
        <v>1</v>
      </c>
      <c r="V10" s="7">
        <v>0</v>
      </c>
      <c r="W10" s="7">
        <v>1</v>
      </c>
      <c r="X10" s="7">
        <v>1</v>
      </c>
      <c r="Y10" s="7">
        <v>1</v>
      </c>
      <c r="Z10" s="7">
        <v>1</v>
      </c>
      <c r="AA10" s="7">
        <f t="shared" si="1"/>
        <v>21</v>
      </c>
      <c r="AB10" s="7">
        <f t="shared" si="0"/>
        <v>21</v>
      </c>
      <c r="AC10" s="7">
        <v>21</v>
      </c>
      <c r="AD10" s="14">
        <f t="shared" si="2"/>
        <v>441</v>
      </c>
    </row>
    <row r="11" spans="1:30" ht="15.5" customHeight="1" x14ac:dyDescent="0.35">
      <c r="A11" s="1" t="s">
        <v>9</v>
      </c>
      <c r="B11" s="7">
        <v>0</v>
      </c>
      <c r="C11" s="7">
        <v>0</v>
      </c>
      <c r="D11" s="7">
        <v>0</v>
      </c>
      <c r="E11" s="7">
        <v>1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1</v>
      </c>
      <c r="M11" s="7">
        <v>0</v>
      </c>
      <c r="N11" s="7">
        <v>1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f t="shared" si="1"/>
        <v>3</v>
      </c>
      <c r="AB11" s="7">
        <f t="shared" si="0"/>
        <v>3</v>
      </c>
      <c r="AC11" s="7">
        <v>3</v>
      </c>
      <c r="AD11" s="14">
        <f t="shared" si="2"/>
        <v>9</v>
      </c>
    </row>
    <row r="12" spans="1:30" ht="15.5" customHeight="1" x14ac:dyDescent="0.35">
      <c r="A12" s="1" t="s">
        <v>10</v>
      </c>
      <c r="B12" s="7">
        <v>0</v>
      </c>
      <c r="C12" s="7">
        <v>0</v>
      </c>
      <c r="D12" s="7">
        <v>1</v>
      </c>
      <c r="E12" s="7">
        <v>0</v>
      </c>
      <c r="F12" s="7">
        <v>0</v>
      </c>
      <c r="G12" s="7">
        <v>0</v>
      </c>
      <c r="H12" s="7">
        <v>0</v>
      </c>
      <c r="I12" s="7">
        <v>1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1</v>
      </c>
      <c r="T12" s="7">
        <v>1</v>
      </c>
      <c r="U12" s="7">
        <v>1</v>
      </c>
      <c r="V12" s="7">
        <v>0</v>
      </c>
      <c r="W12" s="7">
        <v>0</v>
      </c>
      <c r="X12" s="7">
        <v>0</v>
      </c>
      <c r="Y12" s="7">
        <v>1</v>
      </c>
      <c r="Z12" s="7">
        <v>0</v>
      </c>
      <c r="AA12" s="7">
        <f t="shared" si="1"/>
        <v>6</v>
      </c>
      <c r="AB12" s="7">
        <f t="shared" si="0"/>
        <v>6</v>
      </c>
      <c r="AC12" s="7">
        <v>6</v>
      </c>
      <c r="AD12" s="14">
        <f t="shared" si="2"/>
        <v>36</v>
      </c>
    </row>
    <row r="13" spans="1:30" ht="15.5" x14ac:dyDescent="0.35">
      <c r="A13" s="1" t="s">
        <v>18</v>
      </c>
      <c r="B13" s="7">
        <v>0</v>
      </c>
      <c r="C13" s="7">
        <v>0</v>
      </c>
      <c r="D13" s="7">
        <v>0</v>
      </c>
      <c r="E13" s="7">
        <v>0</v>
      </c>
      <c r="F13" s="7">
        <v>1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1</v>
      </c>
      <c r="M13" s="7">
        <v>1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1</v>
      </c>
      <c r="T13" s="7">
        <v>1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f t="shared" si="1"/>
        <v>5</v>
      </c>
      <c r="AB13" s="7">
        <f t="shared" si="0"/>
        <v>5</v>
      </c>
      <c r="AC13" s="7">
        <v>5</v>
      </c>
      <c r="AD13" s="14">
        <f t="shared" si="2"/>
        <v>25</v>
      </c>
    </row>
    <row r="14" spans="1:30" ht="15.5" x14ac:dyDescent="0.35">
      <c r="A14" s="1" t="s">
        <v>19</v>
      </c>
      <c r="B14" s="7">
        <v>0</v>
      </c>
      <c r="C14" s="7">
        <v>0</v>
      </c>
      <c r="D14" s="7">
        <v>0</v>
      </c>
      <c r="E14" s="7">
        <v>1</v>
      </c>
      <c r="F14" s="7">
        <v>0</v>
      </c>
      <c r="G14" s="7">
        <v>0</v>
      </c>
      <c r="H14" s="7">
        <v>0</v>
      </c>
      <c r="I14" s="7">
        <v>1</v>
      </c>
      <c r="J14" s="7">
        <v>1</v>
      </c>
      <c r="K14" s="7">
        <v>1</v>
      </c>
      <c r="L14" s="7">
        <v>1</v>
      </c>
      <c r="M14" s="7">
        <v>0</v>
      </c>
      <c r="N14" s="7">
        <v>1</v>
      </c>
      <c r="O14" s="7">
        <v>0</v>
      </c>
      <c r="P14" s="7">
        <v>1</v>
      </c>
      <c r="Q14" s="7">
        <v>0</v>
      </c>
      <c r="R14" s="7">
        <v>0</v>
      </c>
      <c r="S14" s="7">
        <v>0</v>
      </c>
      <c r="T14" s="7">
        <v>1</v>
      </c>
      <c r="U14" s="7">
        <v>1</v>
      </c>
      <c r="V14" s="7">
        <v>1</v>
      </c>
      <c r="W14" s="7">
        <v>0</v>
      </c>
      <c r="X14" s="7">
        <v>0</v>
      </c>
      <c r="Y14" s="7">
        <v>0</v>
      </c>
      <c r="Z14" s="7">
        <v>0</v>
      </c>
      <c r="AA14" s="7">
        <f t="shared" si="1"/>
        <v>10</v>
      </c>
      <c r="AB14" s="7">
        <f t="shared" si="0"/>
        <v>10</v>
      </c>
      <c r="AC14" s="7">
        <v>10</v>
      </c>
      <c r="AD14" s="14">
        <f t="shared" si="2"/>
        <v>100</v>
      </c>
    </row>
    <row r="15" spans="1:30" ht="15.5" x14ac:dyDescent="0.35">
      <c r="A15" s="1" t="s">
        <v>20</v>
      </c>
      <c r="B15" s="7">
        <v>0</v>
      </c>
      <c r="C15" s="7">
        <v>0</v>
      </c>
      <c r="D15" s="7">
        <v>1</v>
      </c>
      <c r="E15" s="7">
        <v>1</v>
      </c>
      <c r="F15" s="7">
        <v>1</v>
      </c>
      <c r="G15" s="7">
        <v>0</v>
      </c>
      <c r="H15" s="7">
        <v>1</v>
      </c>
      <c r="I15" s="7">
        <v>0</v>
      </c>
      <c r="J15" s="7">
        <v>0</v>
      </c>
      <c r="K15" s="7">
        <v>1</v>
      </c>
      <c r="L15" s="7">
        <v>1</v>
      </c>
      <c r="M15" s="7">
        <v>0</v>
      </c>
      <c r="N15" s="7">
        <v>0</v>
      </c>
      <c r="O15" s="7">
        <v>1</v>
      </c>
      <c r="P15" s="7">
        <v>0</v>
      </c>
      <c r="Q15" s="7">
        <v>0</v>
      </c>
      <c r="R15" s="7">
        <v>1</v>
      </c>
      <c r="S15" s="7">
        <v>0</v>
      </c>
      <c r="T15" s="7">
        <v>1</v>
      </c>
      <c r="U15" s="7">
        <v>1</v>
      </c>
      <c r="V15" s="7">
        <v>0</v>
      </c>
      <c r="W15" s="7">
        <v>0</v>
      </c>
      <c r="X15" s="7">
        <v>0</v>
      </c>
      <c r="Y15" s="7">
        <v>1</v>
      </c>
      <c r="Z15" s="7">
        <v>1</v>
      </c>
      <c r="AA15" s="7">
        <f t="shared" si="1"/>
        <v>12</v>
      </c>
      <c r="AB15" s="7">
        <f t="shared" si="0"/>
        <v>12</v>
      </c>
      <c r="AC15" s="7">
        <v>12</v>
      </c>
      <c r="AD15" s="14">
        <f t="shared" si="2"/>
        <v>144</v>
      </c>
    </row>
    <row r="16" spans="1:30" ht="15.5" x14ac:dyDescent="0.35">
      <c r="A16" s="1" t="s">
        <v>21</v>
      </c>
      <c r="B16" s="7">
        <v>0</v>
      </c>
      <c r="C16" s="7">
        <v>0</v>
      </c>
      <c r="D16" s="7">
        <v>1</v>
      </c>
      <c r="E16" s="7">
        <v>1</v>
      </c>
      <c r="F16" s="7">
        <v>1</v>
      </c>
      <c r="G16" s="7">
        <v>0</v>
      </c>
      <c r="H16" s="7">
        <v>1</v>
      </c>
      <c r="I16" s="7">
        <v>0</v>
      </c>
      <c r="J16" s="7">
        <v>1</v>
      </c>
      <c r="K16" s="7">
        <v>1</v>
      </c>
      <c r="L16" s="7">
        <v>0</v>
      </c>
      <c r="M16" s="7">
        <v>1</v>
      </c>
      <c r="N16" s="7">
        <v>1</v>
      </c>
      <c r="O16" s="7">
        <v>0</v>
      </c>
      <c r="P16" s="7">
        <v>0</v>
      </c>
      <c r="Q16" s="7">
        <v>0</v>
      </c>
      <c r="R16" s="7">
        <v>1</v>
      </c>
      <c r="S16" s="7">
        <v>1</v>
      </c>
      <c r="T16" s="7">
        <v>0</v>
      </c>
      <c r="U16" s="7">
        <v>1</v>
      </c>
      <c r="V16" s="7">
        <v>0</v>
      </c>
      <c r="W16" s="7">
        <v>0</v>
      </c>
      <c r="X16" s="7">
        <v>1</v>
      </c>
      <c r="Y16" s="7">
        <v>1</v>
      </c>
      <c r="Z16" s="7">
        <v>1</v>
      </c>
      <c r="AA16" s="7">
        <f t="shared" si="1"/>
        <v>14</v>
      </c>
      <c r="AB16" s="7">
        <f t="shared" si="0"/>
        <v>14</v>
      </c>
      <c r="AC16" s="7">
        <v>14</v>
      </c>
      <c r="AD16" s="14">
        <f t="shared" si="2"/>
        <v>196</v>
      </c>
    </row>
    <row r="17" spans="1:30" ht="15.5" x14ac:dyDescent="0.35">
      <c r="A17" s="1" t="s">
        <v>22</v>
      </c>
      <c r="B17" s="7">
        <v>0</v>
      </c>
      <c r="C17" s="7">
        <v>0</v>
      </c>
      <c r="D17" s="7">
        <v>1</v>
      </c>
      <c r="E17" s="7">
        <v>1</v>
      </c>
      <c r="F17" s="7">
        <v>1</v>
      </c>
      <c r="G17" s="7">
        <v>0</v>
      </c>
      <c r="H17" s="7">
        <v>0</v>
      </c>
      <c r="I17" s="7">
        <v>1</v>
      </c>
      <c r="J17" s="7">
        <v>1</v>
      </c>
      <c r="K17" s="7">
        <v>1</v>
      </c>
      <c r="L17" s="7">
        <v>1</v>
      </c>
      <c r="M17" s="7">
        <v>1</v>
      </c>
      <c r="N17" s="7">
        <v>0</v>
      </c>
      <c r="O17" s="7">
        <v>0</v>
      </c>
      <c r="P17" s="7">
        <v>1</v>
      </c>
      <c r="Q17" s="7">
        <v>0</v>
      </c>
      <c r="R17" s="7">
        <v>0</v>
      </c>
      <c r="S17" s="7">
        <v>0</v>
      </c>
      <c r="T17" s="7">
        <v>1</v>
      </c>
      <c r="U17" s="7">
        <v>1</v>
      </c>
      <c r="V17" s="7">
        <v>1</v>
      </c>
      <c r="W17" s="7">
        <v>0</v>
      </c>
      <c r="X17" s="7">
        <v>0</v>
      </c>
      <c r="Y17" s="7">
        <v>1</v>
      </c>
      <c r="Z17" s="7">
        <v>0</v>
      </c>
      <c r="AA17" s="7">
        <f t="shared" si="1"/>
        <v>13</v>
      </c>
      <c r="AB17" s="7">
        <f t="shared" si="0"/>
        <v>13</v>
      </c>
      <c r="AC17" s="7">
        <v>13</v>
      </c>
      <c r="AD17" s="14">
        <f t="shared" si="2"/>
        <v>169</v>
      </c>
    </row>
    <row r="18" spans="1:30" ht="15.5" x14ac:dyDescent="0.35">
      <c r="A18" s="1" t="s">
        <v>23</v>
      </c>
      <c r="B18" s="7">
        <v>0</v>
      </c>
      <c r="C18" s="7">
        <v>1</v>
      </c>
      <c r="D18" s="7">
        <v>0</v>
      </c>
      <c r="E18" s="7">
        <v>1</v>
      </c>
      <c r="F18" s="7">
        <v>1</v>
      </c>
      <c r="G18" s="7">
        <v>0</v>
      </c>
      <c r="H18" s="7">
        <v>1</v>
      </c>
      <c r="I18" s="7">
        <v>0</v>
      </c>
      <c r="J18" s="7">
        <v>0</v>
      </c>
      <c r="K18" s="7">
        <v>1</v>
      </c>
      <c r="L18" s="7">
        <v>1</v>
      </c>
      <c r="M18" s="7">
        <v>1</v>
      </c>
      <c r="N18" s="7">
        <v>1</v>
      </c>
      <c r="O18" s="7">
        <v>0</v>
      </c>
      <c r="P18" s="7">
        <v>1</v>
      </c>
      <c r="Q18" s="7">
        <v>1</v>
      </c>
      <c r="R18" s="7">
        <v>1</v>
      </c>
      <c r="S18" s="7">
        <v>1</v>
      </c>
      <c r="T18" s="7">
        <v>0</v>
      </c>
      <c r="U18" s="7">
        <v>0</v>
      </c>
      <c r="V18" s="7">
        <v>1</v>
      </c>
      <c r="W18" s="7">
        <v>1</v>
      </c>
      <c r="X18" s="7">
        <v>1</v>
      </c>
      <c r="Y18" s="7">
        <v>0</v>
      </c>
      <c r="Z18" s="7">
        <v>1</v>
      </c>
      <c r="AA18" s="7">
        <f t="shared" si="1"/>
        <v>16</v>
      </c>
      <c r="AB18" s="7">
        <f t="shared" si="0"/>
        <v>16</v>
      </c>
      <c r="AC18" s="7">
        <v>16</v>
      </c>
      <c r="AD18" s="14">
        <f t="shared" si="2"/>
        <v>256</v>
      </c>
    </row>
    <row r="19" spans="1:30" ht="15.5" x14ac:dyDescent="0.35">
      <c r="A19" s="1" t="s">
        <v>24</v>
      </c>
      <c r="B19" s="7">
        <v>0</v>
      </c>
      <c r="C19" s="7">
        <v>0</v>
      </c>
      <c r="D19" s="7">
        <v>0</v>
      </c>
      <c r="E19" s="7">
        <v>1</v>
      </c>
      <c r="F19" s="7">
        <v>1</v>
      </c>
      <c r="G19" s="7">
        <v>0</v>
      </c>
      <c r="H19" s="7">
        <v>0</v>
      </c>
      <c r="I19" s="7">
        <v>1</v>
      </c>
      <c r="J19" s="7">
        <v>0</v>
      </c>
      <c r="K19" s="7">
        <v>0</v>
      </c>
      <c r="L19" s="7">
        <v>0</v>
      </c>
      <c r="M19" s="7">
        <v>1</v>
      </c>
      <c r="N19" s="7">
        <v>1</v>
      </c>
      <c r="O19" s="7">
        <v>0</v>
      </c>
      <c r="P19" s="7">
        <v>1</v>
      </c>
      <c r="Q19" s="7">
        <v>0</v>
      </c>
      <c r="R19" s="7">
        <v>1</v>
      </c>
      <c r="S19" s="7">
        <v>1</v>
      </c>
      <c r="T19" s="7">
        <v>0</v>
      </c>
      <c r="U19" s="7">
        <v>1</v>
      </c>
      <c r="V19" s="7">
        <v>1</v>
      </c>
      <c r="W19" s="7">
        <v>0</v>
      </c>
      <c r="X19" s="7">
        <v>1</v>
      </c>
      <c r="Y19" s="7">
        <v>0</v>
      </c>
      <c r="Z19" s="7">
        <v>1</v>
      </c>
      <c r="AA19" s="7">
        <f t="shared" si="1"/>
        <v>12</v>
      </c>
      <c r="AB19" s="7">
        <f t="shared" si="0"/>
        <v>12</v>
      </c>
      <c r="AC19" s="7">
        <v>12</v>
      </c>
      <c r="AD19" s="14">
        <f t="shared" si="2"/>
        <v>144</v>
      </c>
    </row>
    <row r="20" spans="1:30" ht="14" customHeight="1" x14ac:dyDescent="0.35">
      <c r="A20" s="1" t="s">
        <v>25</v>
      </c>
      <c r="B20" s="7">
        <v>0</v>
      </c>
      <c r="C20" s="7">
        <v>1</v>
      </c>
      <c r="D20" s="7">
        <v>1</v>
      </c>
      <c r="E20" s="7">
        <v>1</v>
      </c>
      <c r="F20" s="7">
        <v>0</v>
      </c>
      <c r="G20" s="7">
        <v>0</v>
      </c>
      <c r="H20" s="7">
        <v>1</v>
      </c>
      <c r="I20" s="7">
        <v>1</v>
      </c>
      <c r="J20" s="7">
        <v>1</v>
      </c>
      <c r="K20" s="7">
        <v>0</v>
      </c>
      <c r="L20" s="7">
        <v>1</v>
      </c>
      <c r="M20" s="7">
        <v>1</v>
      </c>
      <c r="N20" s="7">
        <v>0</v>
      </c>
      <c r="O20" s="7">
        <v>0</v>
      </c>
      <c r="P20" s="7">
        <v>1</v>
      </c>
      <c r="Q20" s="7">
        <v>0</v>
      </c>
      <c r="R20" s="7">
        <v>1</v>
      </c>
      <c r="S20" s="7">
        <v>0</v>
      </c>
      <c r="T20" s="7">
        <v>1</v>
      </c>
      <c r="U20" s="7">
        <v>0</v>
      </c>
      <c r="V20" s="7">
        <v>1</v>
      </c>
      <c r="W20" s="7">
        <v>0</v>
      </c>
      <c r="X20" s="7">
        <v>1</v>
      </c>
      <c r="Y20" s="7">
        <v>1</v>
      </c>
      <c r="Z20" s="7">
        <v>1</v>
      </c>
      <c r="AA20" s="7">
        <f t="shared" si="1"/>
        <v>15</v>
      </c>
      <c r="AB20" s="7">
        <f t="shared" si="0"/>
        <v>15</v>
      </c>
      <c r="AC20" s="7">
        <v>15</v>
      </c>
      <c r="AD20" s="14">
        <f t="shared" si="2"/>
        <v>225</v>
      </c>
    </row>
    <row r="21" spans="1:30" ht="14" customHeight="1" x14ac:dyDescent="0.35">
      <c r="A21" s="1" t="s">
        <v>26</v>
      </c>
      <c r="B21" s="7">
        <v>0</v>
      </c>
      <c r="C21" s="7">
        <v>1</v>
      </c>
      <c r="D21" s="7">
        <v>1</v>
      </c>
      <c r="E21" s="7">
        <v>1</v>
      </c>
      <c r="F21" s="7">
        <v>1</v>
      </c>
      <c r="G21" s="7">
        <v>0</v>
      </c>
      <c r="H21" s="7">
        <v>1</v>
      </c>
      <c r="I21" s="7">
        <v>1</v>
      </c>
      <c r="J21" s="7">
        <v>0</v>
      </c>
      <c r="K21" s="7">
        <v>0</v>
      </c>
      <c r="L21" s="7">
        <v>0</v>
      </c>
      <c r="M21" s="7">
        <v>1</v>
      </c>
      <c r="N21" s="7">
        <v>0</v>
      </c>
      <c r="O21" s="7">
        <v>0</v>
      </c>
      <c r="P21" s="7">
        <v>1</v>
      </c>
      <c r="Q21" s="7">
        <v>0</v>
      </c>
      <c r="R21" s="7">
        <v>1</v>
      </c>
      <c r="S21" s="7">
        <v>1</v>
      </c>
      <c r="T21" s="7">
        <v>0</v>
      </c>
      <c r="U21" s="7">
        <v>1</v>
      </c>
      <c r="V21" s="7">
        <v>1</v>
      </c>
      <c r="W21" s="7">
        <v>0</v>
      </c>
      <c r="X21" s="7">
        <v>1</v>
      </c>
      <c r="Y21" s="7">
        <v>1</v>
      </c>
      <c r="Z21" s="7">
        <v>1</v>
      </c>
      <c r="AA21" s="7">
        <f t="shared" si="1"/>
        <v>15</v>
      </c>
      <c r="AB21" s="7">
        <f t="shared" si="0"/>
        <v>15</v>
      </c>
      <c r="AC21" s="7">
        <v>15</v>
      </c>
      <c r="AD21" s="14">
        <f t="shared" si="2"/>
        <v>225</v>
      </c>
    </row>
    <row r="22" spans="1:30" ht="15.5" x14ac:dyDescent="0.35">
      <c r="A22" s="1" t="s">
        <v>27</v>
      </c>
      <c r="B22" s="7">
        <v>0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1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1</v>
      </c>
      <c r="S22" s="7">
        <v>1</v>
      </c>
      <c r="T22" s="7">
        <v>0</v>
      </c>
      <c r="U22" s="7">
        <v>0</v>
      </c>
      <c r="V22" s="7">
        <v>0</v>
      </c>
      <c r="W22" s="7">
        <v>0</v>
      </c>
      <c r="X22" s="7">
        <v>1</v>
      </c>
      <c r="Y22" s="7">
        <v>0</v>
      </c>
      <c r="Z22" s="7">
        <v>1</v>
      </c>
      <c r="AA22" s="7">
        <f t="shared" si="1"/>
        <v>5</v>
      </c>
      <c r="AB22" s="7">
        <f t="shared" si="0"/>
        <v>5</v>
      </c>
      <c r="AC22" s="7">
        <v>5</v>
      </c>
      <c r="AD22" s="14">
        <f t="shared" si="2"/>
        <v>25</v>
      </c>
    </row>
    <row r="23" spans="1:30" ht="15.5" x14ac:dyDescent="0.35">
      <c r="A23" s="6" t="s">
        <v>12</v>
      </c>
      <c r="B23" s="5">
        <f>SUM(B3:B22)</f>
        <v>4</v>
      </c>
      <c r="C23" s="5">
        <f t="shared" ref="C23:AA23" si="3">SUM(C3:C22)</f>
        <v>7</v>
      </c>
      <c r="D23" s="5">
        <f t="shared" si="3"/>
        <v>14</v>
      </c>
      <c r="E23" s="5">
        <f t="shared" si="3"/>
        <v>17</v>
      </c>
      <c r="F23" s="5">
        <f t="shared" si="3"/>
        <v>15</v>
      </c>
      <c r="G23" s="5">
        <f t="shared" si="3"/>
        <v>4</v>
      </c>
      <c r="H23" s="5">
        <f t="shared" si="3"/>
        <v>13</v>
      </c>
      <c r="I23" s="5">
        <f t="shared" si="3"/>
        <v>13</v>
      </c>
      <c r="J23" s="5">
        <f t="shared" si="3"/>
        <v>11</v>
      </c>
      <c r="K23" s="5">
        <f t="shared" si="3"/>
        <v>12</v>
      </c>
      <c r="L23" s="5">
        <f t="shared" si="3"/>
        <v>13</v>
      </c>
      <c r="M23" s="5">
        <f t="shared" si="3"/>
        <v>14</v>
      </c>
      <c r="N23" s="5">
        <f t="shared" si="3"/>
        <v>8</v>
      </c>
      <c r="O23" s="5">
        <f t="shared" si="3"/>
        <v>6</v>
      </c>
      <c r="P23" s="5">
        <f t="shared" si="3"/>
        <v>13</v>
      </c>
      <c r="Q23" s="5">
        <f t="shared" si="3"/>
        <v>5</v>
      </c>
      <c r="R23" s="5">
        <f t="shared" si="3"/>
        <v>15</v>
      </c>
      <c r="S23" s="5">
        <f t="shared" si="3"/>
        <v>13</v>
      </c>
      <c r="T23" s="5">
        <f t="shared" si="3"/>
        <v>11</v>
      </c>
      <c r="U23" s="5">
        <f t="shared" si="3"/>
        <v>15</v>
      </c>
      <c r="V23" s="5">
        <f t="shared" si="3"/>
        <v>13</v>
      </c>
      <c r="W23" s="5">
        <f t="shared" si="3"/>
        <v>5</v>
      </c>
      <c r="X23" s="5">
        <f t="shared" si="3"/>
        <v>14</v>
      </c>
      <c r="Y23" s="5">
        <f t="shared" si="3"/>
        <v>14</v>
      </c>
      <c r="Z23" s="5">
        <f t="shared" si="3"/>
        <v>15</v>
      </c>
      <c r="AA23" s="5">
        <f t="shared" si="3"/>
        <v>284</v>
      </c>
      <c r="AB23" s="4">
        <f>SUM(AC3:AC22)</f>
        <v>284</v>
      </c>
      <c r="AC23" s="4">
        <f>SUM(AC3:AC22)</f>
        <v>284</v>
      </c>
      <c r="AD23" s="4">
        <f>AB23^2</f>
        <v>80656</v>
      </c>
    </row>
    <row r="24" spans="1:30" ht="15.5" x14ac:dyDescent="0.35">
      <c r="A24" s="6" t="s">
        <v>13</v>
      </c>
      <c r="B24" s="5">
        <f>B23*2</f>
        <v>8</v>
      </c>
      <c r="C24" s="5">
        <f t="shared" ref="C24:AA24" si="4">C23*2</f>
        <v>14</v>
      </c>
      <c r="D24" s="5">
        <f t="shared" si="4"/>
        <v>28</v>
      </c>
      <c r="E24" s="5">
        <f t="shared" si="4"/>
        <v>34</v>
      </c>
      <c r="F24" s="5">
        <f t="shared" si="4"/>
        <v>30</v>
      </c>
      <c r="G24" s="5">
        <f t="shared" si="4"/>
        <v>8</v>
      </c>
      <c r="H24" s="5">
        <f t="shared" si="4"/>
        <v>26</v>
      </c>
      <c r="I24" s="5">
        <f t="shared" si="4"/>
        <v>26</v>
      </c>
      <c r="J24" s="5">
        <f t="shared" si="4"/>
        <v>22</v>
      </c>
      <c r="K24" s="5">
        <f t="shared" si="4"/>
        <v>24</v>
      </c>
      <c r="L24" s="5">
        <f t="shared" si="4"/>
        <v>26</v>
      </c>
      <c r="M24" s="5">
        <f t="shared" si="4"/>
        <v>28</v>
      </c>
      <c r="N24" s="5">
        <f t="shared" si="4"/>
        <v>16</v>
      </c>
      <c r="O24" s="5">
        <f t="shared" si="4"/>
        <v>12</v>
      </c>
      <c r="P24" s="5">
        <f t="shared" si="4"/>
        <v>26</v>
      </c>
      <c r="Q24" s="5">
        <f t="shared" si="4"/>
        <v>10</v>
      </c>
      <c r="R24" s="5">
        <f t="shared" si="4"/>
        <v>30</v>
      </c>
      <c r="S24" s="5">
        <f t="shared" si="4"/>
        <v>26</v>
      </c>
      <c r="T24" s="5">
        <f t="shared" si="4"/>
        <v>22</v>
      </c>
      <c r="U24" s="5">
        <f t="shared" si="4"/>
        <v>30</v>
      </c>
      <c r="V24" s="5">
        <f t="shared" si="4"/>
        <v>26</v>
      </c>
      <c r="W24" s="5">
        <f t="shared" si="4"/>
        <v>10</v>
      </c>
      <c r="X24" s="5">
        <f t="shared" si="4"/>
        <v>28</v>
      </c>
      <c r="Y24" s="5">
        <f t="shared" si="4"/>
        <v>28</v>
      </c>
      <c r="Z24" s="5">
        <f t="shared" si="4"/>
        <v>30</v>
      </c>
      <c r="AA24" s="5">
        <f t="shared" si="4"/>
        <v>568</v>
      </c>
      <c r="AB24" s="5"/>
    </row>
    <row r="25" spans="1:30" ht="15.5" x14ac:dyDescent="0.35">
      <c r="A25" s="6" t="s">
        <v>14</v>
      </c>
      <c r="B25" s="5">
        <f>SUM(B3:B22)</f>
        <v>4</v>
      </c>
      <c r="C25" s="5">
        <f t="shared" ref="C25:Z25" si="5">SUM(C3:C22)</f>
        <v>7</v>
      </c>
      <c r="D25" s="5">
        <f t="shared" si="5"/>
        <v>14</v>
      </c>
      <c r="E25" s="5">
        <f t="shared" si="5"/>
        <v>17</v>
      </c>
      <c r="F25" s="5">
        <f t="shared" si="5"/>
        <v>15</v>
      </c>
      <c r="G25" s="5">
        <f t="shared" si="5"/>
        <v>4</v>
      </c>
      <c r="H25" s="5">
        <f t="shared" si="5"/>
        <v>13</v>
      </c>
      <c r="I25" s="5">
        <f t="shared" si="5"/>
        <v>13</v>
      </c>
      <c r="J25" s="5">
        <f t="shared" si="5"/>
        <v>11</v>
      </c>
      <c r="K25" s="5">
        <f t="shared" si="5"/>
        <v>12</v>
      </c>
      <c r="L25" s="5">
        <f t="shared" si="5"/>
        <v>13</v>
      </c>
      <c r="M25" s="5">
        <f t="shared" si="5"/>
        <v>14</v>
      </c>
      <c r="N25" s="5">
        <f t="shared" si="5"/>
        <v>8</v>
      </c>
      <c r="O25" s="5">
        <f t="shared" si="5"/>
        <v>6</v>
      </c>
      <c r="P25" s="5">
        <f t="shared" si="5"/>
        <v>13</v>
      </c>
      <c r="Q25" s="5">
        <f t="shared" si="5"/>
        <v>5</v>
      </c>
      <c r="R25" s="5">
        <f t="shared" si="5"/>
        <v>15</v>
      </c>
      <c r="S25" s="5">
        <f t="shared" si="5"/>
        <v>13</v>
      </c>
      <c r="T25" s="5">
        <f t="shared" si="5"/>
        <v>11</v>
      </c>
      <c r="U25" s="5">
        <f t="shared" si="5"/>
        <v>15</v>
      </c>
      <c r="V25" s="5">
        <f t="shared" si="5"/>
        <v>13</v>
      </c>
      <c r="W25" s="5">
        <f t="shared" si="5"/>
        <v>5</v>
      </c>
      <c r="X25" s="5">
        <f t="shared" si="5"/>
        <v>14</v>
      </c>
      <c r="Y25" s="5">
        <f t="shared" si="5"/>
        <v>14</v>
      </c>
      <c r="Z25" s="5">
        <f t="shared" si="5"/>
        <v>15</v>
      </c>
      <c r="AA25" s="5">
        <f>SUM(AA3:AA22)</f>
        <v>284</v>
      </c>
      <c r="AB25" s="5"/>
    </row>
    <row r="26" spans="1:30" ht="15.5" x14ac:dyDescent="0.35">
      <c r="A26" s="6" t="s">
        <v>15</v>
      </c>
      <c r="B26" s="5">
        <f>B25/20</f>
        <v>0.2</v>
      </c>
      <c r="C26" s="5">
        <f t="shared" ref="C26:AA26" si="6">C25/20</f>
        <v>0.35</v>
      </c>
      <c r="D26" s="5">
        <f t="shared" si="6"/>
        <v>0.7</v>
      </c>
      <c r="E26" s="5">
        <f t="shared" si="6"/>
        <v>0.85</v>
      </c>
      <c r="F26" s="5">
        <f>F25/20</f>
        <v>0.75</v>
      </c>
      <c r="G26" s="5">
        <f t="shared" si="6"/>
        <v>0.2</v>
      </c>
      <c r="H26" s="5">
        <f t="shared" si="6"/>
        <v>0.65</v>
      </c>
      <c r="I26" s="5">
        <f t="shared" si="6"/>
        <v>0.65</v>
      </c>
      <c r="J26" s="5">
        <f t="shared" si="6"/>
        <v>0.55000000000000004</v>
      </c>
      <c r="K26" s="5">
        <f t="shared" si="6"/>
        <v>0.6</v>
      </c>
      <c r="L26" s="5">
        <f t="shared" si="6"/>
        <v>0.65</v>
      </c>
      <c r="M26" s="5">
        <f t="shared" si="6"/>
        <v>0.7</v>
      </c>
      <c r="N26" s="5">
        <f t="shared" si="6"/>
        <v>0.4</v>
      </c>
      <c r="O26" s="5">
        <f t="shared" si="6"/>
        <v>0.3</v>
      </c>
      <c r="P26" s="5">
        <f t="shared" si="6"/>
        <v>0.65</v>
      </c>
      <c r="Q26" s="5">
        <f t="shared" si="6"/>
        <v>0.25</v>
      </c>
      <c r="R26" s="5">
        <f t="shared" si="6"/>
        <v>0.75</v>
      </c>
      <c r="S26" s="5">
        <f t="shared" si="6"/>
        <v>0.65</v>
      </c>
      <c r="T26" s="5">
        <f t="shared" si="6"/>
        <v>0.55000000000000004</v>
      </c>
      <c r="U26" s="5">
        <f t="shared" si="6"/>
        <v>0.75</v>
      </c>
      <c r="V26" s="5">
        <f t="shared" si="6"/>
        <v>0.65</v>
      </c>
      <c r="W26" s="5">
        <f t="shared" si="6"/>
        <v>0.25</v>
      </c>
      <c r="X26" s="5">
        <f t="shared" si="6"/>
        <v>0.7</v>
      </c>
      <c r="Y26" s="5">
        <f t="shared" si="6"/>
        <v>0.7</v>
      </c>
      <c r="Z26" s="5">
        <f t="shared" si="6"/>
        <v>0.75</v>
      </c>
      <c r="AA26" s="5">
        <f t="shared" si="6"/>
        <v>14.2</v>
      </c>
      <c r="AB26" s="5"/>
    </row>
    <row r="29" spans="1:30" ht="15.5" x14ac:dyDescent="0.35">
      <c r="A29" s="4" t="s">
        <v>16</v>
      </c>
      <c r="B29" s="9">
        <v>0.46800000000000003</v>
      </c>
      <c r="C29" s="9">
        <v>0.46800000000000003</v>
      </c>
      <c r="D29" s="9">
        <v>0.46800000000000003</v>
      </c>
      <c r="E29" s="9">
        <v>0.46800000000000003</v>
      </c>
      <c r="F29" s="9">
        <v>0.46800000000000003</v>
      </c>
      <c r="G29" s="9">
        <v>0.46800000000000003</v>
      </c>
      <c r="H29" s="9">
        <v>0.46800000000000003</v>
      </c>
      <c r="I29" s="9">
        <v>0.46800000000000003</v>
      </c>
      <c r="J29" s="9">
        <v>0.46800000000000003</v>
      </c>
      <c r="K29" s="9">
        <v>0.46800000000000003</v>
      </c>
      <c r="L29" s="9">
        <v>0.46800000000000003</v>
      </c>
      <c r="M29" s="9">
        <v>0.46800000000000003</v>
      </c>
      <c r="N29" s="9">
        <v>0.46800000000000003</v>
      </c>
      <c r="O29" s="9">
        <v>0.46800000000000003</v>
      </c>
      <c r="P29" s="9">
        <v>0.46800000000000003</v>
      </c>
      <c r="Q29" s="9">
        <v>0.46800000000000003</v>
      </c>
      <c r="R29" s="9">
        <v>0.46800000000000003</v>
      </c>
      <c r="S29" s="9">
        <v>0.46800000000000003</v>
      </c>
      <c r="T29" s="9">
        <v>0.46800000000000003</v>
      </c>
      <c r="U29" s="9">
        <v>0.46800000000000003</v>
      </c>
      <c r="V29" s="9">
        <v>0.46800000000000003</v>
      </c>
      <c r="W29" s="9">
        <v>0.46800000000000003</v>
      </c>
      <c r="X29" s="9">
        <v>0.46800000000000003</v>
      </c>
      <c r="Y29" s="9">
        <v>0.46800000000000003</v>
      </c>
      <c r="Z29" s="9">
        <v>0.46800000000000003</v>
      </c>
      <c r="AA29" s="9"/>
    </row>
    <row r="30" spans="1:30" ht="15.5" x14ac:dyDescent="0.35">
      <c r="A30" s="4" t="s">
        <v>17</v>
      </c>
      <c r="B30" s="10">
        <f>CORREL(B3:B22,AB3:AB22)</f>
        <v>0.50589946292273757</v>
      </c>
      <c r="C30" s="10">
        <f>CORREL(C3:C22,AB3:AB22)</f>
        <v>0.54129901318189566</v>
      </c>
      <c r="D30" s="10">
        <f>CORREL(D3:D22,AB3:AB22)</f>
        <v>0.65095757253307485</v>
      </c>
      <c r="E30" s="10">
        <f>CORREL(E3:E22,AB3:AB22)</f>
        <v>0.64977465755866504</v>
      </c>
      <c r="F30" s="10">
        <f>CORREL(F3:F22,AB3:AB22)</f>
        <v>0.64459297346500311</v>
      </c>
      <c r="G30" s="10">
        <f>CORREL(G3:G22,AB3:AB22)</f>
        <v>0.5277054742556142</v>
      </c>
      <c r="H30" s="10">
        <f>CORREL(H3:H22,AB3:AB22)</f>
        <v>0.59250297388829154</v>
      </c>
      <c r="I30" s="10">
        <f>CORREL(I3:I22,AB3:AB22)</f>
        <v>0.4462059432985897</v>
      </c>
      <c r="J30" s="10">
        <f>CORREL(J3:J22,AB3:AB22)</f>
        <v>0.62767040193962176</v>
      </c>
      <c r="K30" s="10">
        <f>CORREL(K3:K22,AB3:AB22)</f>
        <v>0.58042779852105919</v>
      </c>
      <c r="L30" s="10">
        <f>CORREL(L3:L22,AB3:AB22)</f>
        <v>0.2084732685903247</v>
      </c>
      <c r="M30" s="10">
        <f>CORREL(M3:M22,AB3:AB22)</f>
        <v>0.53675448963253558</v>
      </c>
      <c r="N30" s="10">
        <f>CORREL(N3:N22,AB3:AB22)</f>
        <v>2.4926347175751002E-2</v>
      </c>
      <c r="O30" s="10">
        <f>CORREL(O3:O22,AB3:AB22)</f>
        <v>0.4720394093222296</v>
      </c>
      <c r="P30" s="10">
        <f>CORREL(P3:P22,AB3:AB22)</f>
        <v>0.61079010271200407</v>
      </c>
      <c r="Q30" s="10">
        <f>CORREL(Q3:Q22,AB3:AB22)</f>
        <v>0.50358826051953409</v>
      </c>
      <c r="R30" s="10">
        <f>CORREL(R3:R22,AB3:AB22)</f>
        <v>0.6848800343065663</v>
      </c>
      <c r="S30" s="10">
        <f>CORREL(S3:S22,AB3:AB22)</f>
        <v>0.13532475329547397</v>
      </c>
      <c r="T30" s="10">
        <f>CORREL(T3:T22,AB3:AB22)</f>
        <v>0.11922231098294492</v>
      </c>
      <c r="U30" s="10">
        <f>CORREL(U3:U22,AB3:AB22)</f>
        <v>0.5438753213610964</v>
      </c>
      <c r="V30" s="10">
        <f>CORREL(V3:V22,AB3:AB22)</f>
        <v>0.61079010271200407</v>
      </c>
      <c r="W30" s="10">
        <f>CORREL(W3:W22,AB3:AB22)</f>
        <v>0.50358826051953409</v>
      </c>
      <c r="X30" s="10">
        <f>CORREL(X3:X22,AB3:AB22)</f>
        <v>0.68902526683325482</v>
      </c>
      <c r="Y30" s="10">
        <f>CORREL(Y3:Y22,AB3:AB22)</f>
        <v>0.65095757253307485</v>
      </c>
      <c r="Z30" s="10">
        <f>CORREL(Z3:Z22,AB3:AB22)</f>
        <v>0.6848800343065663</v>
      </c>
      <c r="AA30" s="10"/>
    </row>
    <row r="31" spans="1:30" ht="15.5" x14ac:dyDescent="0.35">
      <c r="A31" s="4" t="s">
        <v>28</v>
      </c>
      <c r="B31" s="9" t="str">
        <f t="shared" ref="B31:Z31" si="7">IF(B30&gt;B29,"VALID","TIDAKVALID")</f>
        <v>VALID</v>
      </c>
      <c r="C31" s="9" t="str">
        <f t="shared" si="7"/>
        <v>VALID</v>
      </c>
      <c r="D31" s="9" t="str">
        <f t="shared" si="7"/>
        <v>VALID</v>
      </c>
      <c r="E31" s="9" t="str">
        <f t="shared" si="7"/>
        <v>VALID</v>
      </c>
      <c r="F31" s="9" t="str">
        <f t="shared" si="7"/>
        <v>VALID</v>
      </c>
      <c r="G31" s="9" t="str">
        <f t="shared" si="7"/>
        <v>VALID</v>
      </c>
      <c r="H31" s="9" t="str">
        <f t="shared" si="7"/>
        <v>VALID</v>
      </c>
      <c r="I31" s="9" t="str">
        <f t="shared" si="7"/>
        <v>TIDAKVALID</v>
      </c>
      <c r="J31" s="9" t="str">
        <f t="shared" si="7"/>
        <v>VALID</v>
      </c>
      <c r="K31" s="9" t="str">
        <f t="shared" si="7"/>
        <v>VALID</v>
      </c>
      <c r="L31" s="9" t="str">
        <f t="shared" si="7"/>
        <v>TIDAKVALID</v>
      </c>
      <c r="M31" s="9" t="str">
        <f t="shared" si="7"/>
        <v>VALID</v>
      </c>
      <c r="N31" s="9" t="str">
        <f t="shared" si="7"/>
        <v>TIDAKVALID</v>
      </c>
      <c r="O31" s="9" t="str">
        <f t="shared" si="7"/>
        <v>VALID</v>
      </c>
      <c r="P31" s="9" t="str">
        <f t="shared" si="7"/>
        <v>VALID</v>
      </c>
      <c r="Q31" s="9" t="str">
        <f t="shared" si="7"/>
        <v>VALID</v>
      </c>
      <c r="R31" s="9" t="str">
        <f t="shared" si="7"/>
        <v>VALID</v>
      </c>
      <c r="S31" s="9" t="str">
        <f t="shared" si="7"/>
        <v>TIDAKVALID</v>
      </c>
      <c r="T31" s="9" t="str">
        <f t="shared" si="7"/>
        <v>TIDAKVALID</v>
      </c>
      <c r="U31" s="9" t="str">
        <f t="shared" si="7"/>
        <v>VALID</v>
      </c>
      <c r="V31" s="9" t="str">
        <f t="shared" si="7"/>
        <v>VALID</v>
      </c>
      <c r="W31" s="9" t="str">
        <f t="shared" si="7"/>
        <v>VALID</v>
      </c>
      <c r="X31" s="9" t="str">
        <f t="shared" si="7"/>
        <v>VALID</v>
      </c>
      <c r="Y31" s="9" t="str">
        <f t="shared" si="7"/>
        <v>VALID</v>
      </c>
      <c r="Z31" s="9" t="str">
        <f t="shared" si="7"/>
        <v>VALID</v>
      </c>
      <c r="AA31" s="9"/>
    </row>
    <row r="32" spans="1:30" ht="15.5" x14ac:dyDescent="0.3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</row>
    <row r="33" spans="1:27" ht="15.5" x14ac:dyDescent="0.3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15.5" x14ac:dyDescent="0.3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</row>
    <row r="35" spans="1:27" ht="15.5" x14ac:dyDescent="0.3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</row>
    <row r="36" spans="1:27" ht="17.5" x14ac:dyDescent="0.35">
      <c r="A36" s="13" t="s">
        <v>29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1:27" ht="15.5" x14ac:dyDescent="0.35">
      <c r="A37" s="4" t="s">
        <v>14</v>
      </c>
      <c r="B37" s="4">
        <f t="shared" ref="B37:AA37" si="8">SUM(B3:B22)</f>
        <v>4</v>
      </c>
      <c r="C37" s="4">
        <f t="shared" si="8"/>
        <v>7</v>
      </c>
      <c r="D37" s="4">
        <f t="shared" si="8"/>
        <v>14</v>
      </c>
      <c r="E37" s="4">
        <f t="shared" si="8"/>
        <v>17</v>
      </c>
      <c r="F37" s="4">
        <f t="shared" si="8"/>
        <v>15</v>
      </c>
      <c r="G37" s="4">
        <f t="shared" si="8"/>
        <v>4</v>
      </c>
      <c r="H37" s="4">
        <f t="shared" si="8"/>
        <v>13</v>
      </c>
      <c r="I37" s="4">
        <f t="shared" si="8"/>
        <v>13</v>
      </c>
      <c r="J37" s="4">
        <f t="shared" si="8"/>
        <v>11</v>
      </c>
      <c r="K37" s="4">
        <f t="shared" si="8"/>
        <v>12</v>
      </c>
      <c r="L37" s="4">
        <f t="shared" si="8"/>
        <v>13</v>
      </c>
      <c r="M37" s="4">
        <f t="shared" si="8"/>
        <v>14</v>
      </c>
      <c r="N37" s="4">
        <f t="shared" si="8"/>
        <v>8</v>
      </c>
      <c r="O37" s="4">
        <f t="shared" si="8"/>
        <v>6</v>
      </c>
      <c r="P37" s="4">
        <f t="shared" si="8"/>
        <v>13</v>
      </c>
      <c r="Q37" s="4">
        <f t="shared" si="8"/>
        <v>5</v>
      </c>
      <c r="R37" s="4">
        <f t="shared" si="8"/>
        <v>15</v>
      </c>
      <c r="S37" s="4">
        <f t="shared" si="8"/>
        <v>13</v>
      </c>
      <c r="T37" s="4">
        <f t="shared" si="8"/>
        <v>11</v>
      </c>
      <c r="U37" s="4">
        <f t="shared" si="8"/>
        <v>15</v>
      </c>
      <c r="V37" s="4">
        <f t="shared" si="8"/>
        <v>13</v>
      </c>
      <c r="W37" s="4">
        <f t="shared" si="8"/>
        <v>5</v>
      </c>
      <c r="X37" s="4">
        <f t="shared" si="8"/>
        <v>14</v>
      </c>
      <c r="Y37" s="4">
        <f t="shared" si="8"/>
        <v>14</v>
      </c>
      <c r="Z37" s="4">
        <f t="shared" si="8"/>
        <v>15</v>
      </c>
      <c r="AA37" s="4">
        <f t="shared" si="8"/>
        <v>284</v>
      </c>
    </row>
    <row r="38" spans="1:27" ht="15.5" x14ac:dyDescent="0.35">
      <c r="A38" s="4" t="s">
        <v>30</v>
      </c>
      <c r="B38" s="4">
        <f>VAR(B3:B22)</f>
        <v>0.16842105263157894</v>
      </c>
      <c r="C38" s="4">
        <f t="shared" ref="C38:Z38" si="9">VAR(C3:C22)</f>
        <v>0.23947368421052631</v>
      </c>
      <c r="D38" s="4">
        <f t="shared" si="9"/>
        <v>0.22105263157894733</v>
      </c>
      <c r="E38" s="4">
        <f t="shared" si="9"/>
        <v>0.1342105263157895</v>
      </c>
      <c r="F38" s="4">
        <f t="shared" si="9"/>
        <v>0.19736842105263158</v>
      </c>
      <c r="G38" s="4">
        <f t="shared" si="9"/>
        <v>0.16842105263157894</v>
      </c>
      <c r="H38" s="4">
        <f t="shared" si="9"/>
        <v>0.23947368421052637</v>
      </c>
      <c r="I38" s="4">
        <f t="shared" si="9"/>
        <v>0.23947368421052637</v>
      </c>
      <c r="J38" s="4">
        <f t="shared" si="9"/>
        <v>0.26052631578947372</v>
      </c>
      <c r="K38" s="4">
        <f t="shared" si="9"/>
        <v>0.25263157894736843</v>
      </c>
      <c r="L38" s="4">
        <f t="shared" si="9"/>
        <v>0.23947368421052637</v>
      </c>
      <c r="M38" s="4">
        <f t="shared" si="9"/>
        <v>0.22105263157894733</v>
      </c>
      <c r="N38" s="4">
        <f t="shared" si="9"/>
        <v>0.25263157894736843</v>
      </c>
      <c r="O38" s="4">
        <f t="shared" si="9"/>
        <v>0.22105263157894739</v>
      </c>
      <c r="P38" s="4">
        <f t="shared" si="9"/>
        <v>0.23947368421052637</v>
      </c>
      <c r="Q38" s="4">
        <f t="shared" si="9"/>
        <v>0.19736842105263158</v>
      </c>
      <c r="R38" s="4">
        <f t="shared" si="9"/>
        <v>0.19736842105263158</v>
      </c>
      <c r="S38" s="4">
        <f t="shared" si="9"/>
        <v>0.23947368421052637</v>
      </c>
      <c r="T38" s="4">
        <f t="shared" si="9"/>
        <v>0.26052631578947372</v>
      </c>
      <c r="U38" s="4">
        <f t="shared" si="9"/>
        <v>0.19736842105263158</v>
      </c>
      <c r="V38" s="4">
        <f t="shared" si="9"/>
        <v>0.23947368421052637</v>
      </c>
      <c r="W38" s="4">
        <f t="shared" si="9"/>
        <v>0.19736842105263158</v>
      </c>
      <c r="X38" s="4">
        <f t="shared" si="9"/>
        <v>0.22105263157894733</v>
      </c>
      <c r="Y38" s="4">
        <f t="shared" si="9"/>
        <v>0.22105263157894733</v>
      </c>
      <c r="Z38" s="4">
        <f t="shared" si="9"/>
        <v>0.19736842105263158</v>
      </c>
      <c r="AA38" s="4">
        <f>VAR(AA3:AA22)</f>
        <v>34.589473684210517</v>
      </c>
    </row>
    <row r="39" spans="1:27" ht="15.5" x14ac:dyDescent="0.35">
      <c r="A39" s="4" t="s">
        <v>31</v>
      </c>
      <c r="B39" s="4">
        <f>SUM(B38:Z38)</f>
        <v>5.4631578947368435</v>
      </c>
      <c r="C39" s="4">
        <f t="shared" ref="C39:Z39" si="10">SUM(C38:AB38)</f>
        <v>39.884210526315783</v>
      </c>
      <c r="D39" s="4">
        <f t="shared" si="10"/>
        <v>39.644736842105253</v>
      </c>
      <c r="E39" s="4">
        <f t="shared" si="10"/>
        <v>39.423684210526304</v>
      </c>
      <c r="F39" s="4">
        <f t="shared" si="10"/>
        <v>39.28947368421052</v>
      </c>
      <c r="G39" s="4">
        <f t="shared" si="10"/>
        <v>39.092105263157883</v>
      </c>
      <c r="H39" s="4">
        <f t="shared" si="10"/>
        <v>38.923684210526304</v>
      </c>
      <c r="I39" s="4">
        <f t="shared" si="10"/>
        <v>38.68421052631578</v>
      </c>
      <c r="J39" s="4">
        <f t="shared" si="10"/>
        <v>38.44473684210525</v>
      </c>
      <c r="K39" s="4">
        <f t="shared" si="10"/>
        <v>38.18421052631578</v>
      </c>
      <c r="L39" s="4">
        <f t="shared" si="10"/>
        <v>37.931578947368408</v>
      </c>
      <c r="M39" s="4">
        <f t="shared" si="10"/>
        <v>37.692105263157885</v>
      </c>
      <c r="N39" s="4">
        <f t="shared" si="10"/>
        <v>37.471052631578935</v>
      </c>
      <c r="O39" s="4">
        <f t="shared" si="10"/>
        <v>37.21842105263157</v>
      </c>
      <c r="P39" s="4">
        <f t="shared" si="10"/>
        <v>36.99736842105262</v>
      </c>
      <c r="Q39" s="4">
        <f t="shared" si="10"/>
        <v>36.757894736842097</v>
      </c>
      <c r="R39" s="4">
        <f t="shared" si="10"/>
        <v>36.560526315789467</v>
      </c>
      <c r="S39" s="4">
        <f t="shared" si="10"/>
        <v>36.363157894736837</v>
      </c>
      <c r="T39" s="4">
        <f t="shared" si="10"/>
        <v>36.123684210526307</v>
      </c>
      <c r="U39" s="4">
        <f t="shared" si="10"/>
        <v>35.863157894736837</v>
      </c>
      <c r="V39" s="4">
        <f t="shared" si="10"/>
        <v>35.6657894736842</v>
      </c>
      <c r="W39" s="4">
        <f t="shared" si="10"/>
        <v>35.426315789473676</v>
      </c>
      <c r="X39" s="4">
        <f t="shared" si="10"/>
        <v>35.228947368421046</v>
      </c>
      <c r="Y39" s="4">
        <f t="shared" si="10"/>
        <v>35.007894736842097</v>
      </c>
      <c r="Z39" s="4">
        <f t="shared" si="10"/>
        <v>34.786842105263148</v>
      </c>
      <c r="AA39" s="4">
        <f>SUM(AA38:AY38)</f>
        <v>34.589473684210517</v>
      </c>
    </row>
    <row r="40" spans="1:27" ht="15.5" x14ac:dyDescent="0.35">
      <c r="A40" s="4" t="s">
        <v>15</v>
      </c>
      <c r="B40" s="4">
        <f>B37/20</f>
        <v>0.2</v>
      </c>
      <c r="C40" s="4">
        <f t="shared" ref="C40:Z40" si="11">C37/20</f>
        <v>0.35</v>
      </c>
      <c r="D40" s="4">
        <f t="shared" si="11"/>
        <v>0.7</v>
      </c>
      <c r="E40" s="4">
        <f t="shared" si="11"/>
        <v>0.85</v>
      </c>
      <c r="F40" s="4">
        <f t="shared" si="11"/>
        <v>0.75</v>
      </c>
      <c r="G40" s="4">
        <f t="shared" si="11"/>
        <v>0.2</v>
      </c>
      <c r="H40" s="4">
        <f t="shared" si="11"/>
        <v>0.65</v>
      </c>
      <c r="I40" s="4">
        <f t="shared" si="11"/>
        <v>0.65</v>
      </c>
      <c r="J40" s="4">
        <f t="shared" si="11"/>
        <v>0.55000000000000004</v>
      </c>
      <c r="K40" s="4">
        <f t="shared" si="11"/>
        <v>0.6</v>
      </c>
      <c r="L40" s="4">
        <f t="shared" si="11"/>
        <v>0.65</v>
      </c>
      <c r="M40" s="4">
        <f t="shared" si="11"/>
        <v>0.7</v>
      </c>
      <c r="N40" s="4">
        <f t="shared" si="11"/>
        <v>0.4</v>
      </c>
      <c r="O40" s="4">
        <f t="shared" si="11"/>
        <v>0.3</v>
      </c>
      <c r="P40" s="4">
        <f t="shared" si="11"/>
        <v>0.65</v>
      </c>
      <c r="Q40" s="4">
        <f t="shared" si="11"/>
        <v>0.25</v>
      </c>
      <c r="R40" s="4">
        <f t="shared" si="11"/>
        <v>0.75</v>
      </c>
      <c r="S40" s="4">
        <f t="shared" si="11"/>
        <v>0.65</v>
      </c>
      <c r="T40" s="4">
        <f t="shared" si="11"/>
        <v>0.55000000000000004</v>
      </c>
      <c r="U40" s="4">
        <f t="shared" si="11"/>
        <v>0.75</v>
      </c>
      <c r="V40" s="4">
        <f t="shared" si="11"/>
        <v>0.65</v>
      </c>
      <c r="W40" s="4">
        <f t="shared" si="11"/>
        <v>0.25</v>
      </c>
      <c r="X40" s="4">
        <f t="shared" si="11"/>
        <v>0.7</v>
      </c>
      <c r="Y40" s="4">
        <f t="shared" si="11"/>
        <v>0.7</v>
      </c>
      <c r="Z40" s="4">
        <f t="shared" si="11"/>
        <v>0.75</v>
      </c>
      <c r="AA40" s="4">
        <f>AA37/20</f>
        <v>14.2</v>
      </c>
    </row>
    <row r="41" spans="1:27" ht="15.5" x14ac:dyDescent="0.35">
      <c r="A41" s="4" t="s">
        <v>32</v>
      </c>
      <c r="B41" s="4">
        <f>1-B40</f>
        <v>0.8</v>
      </c>
      <c r="C41" s="4">
        <f t="shared" ref="C41:AA41" si="12">1-C40</f>
        <v>0.65</v>
      </c>
      <c r="D41" s="4">
        <f t="shared" si="12"/>
        <v>0.30000000000000004</v>
      </c>
      <c r="E41" s="4">
        <f t="shared" si="12"/>
        <v>0.15000000000000002</v>
      </c>
      <c r="F41" s="4">
        <f t="shared" si="12"/>
        <v>0.25</v>
      </c>
      <c r="G41" s="4">
        <f t="shared" si="12"/>
        <v>0.8</v>
      </c>
      <c r="H41" s="4">
        <f t="shared" si="12"/>
        <v>0.35</v>
      </c>
      <c r="I41" s="4">
        <f t="shared" si="12"/>
        <v>0.35</v>
      </c>
      <c r="J41" s="4">
        <f t="shared" si="12"/>
        <v>0.44999999999999996</v>
      </c>
      <c r="K41" s="4">
        <f t="shared" si="12"/>
        <v>0.4</v>
      </c>
      <c r="L41" s="4">
        <f t="shared" si="12"/>
        <v>0.35</v>
      </c>
      <c r="M41" s="4">
        <f t="shared" si="12"/>
        <v>0.30000000000000004</v>
      </c>
      <c r="N41" s="4">
        <f t="shared" si="12"/>
        <v>0.6</v>
      </c>
      <c r="O41" s="4">
        <f t="shared" si="12"/>
        <v>0.7</v>
      </c>
      <c r="P41" s="4">
        <f t="shared" si="12"/>
        <v>0.35</v>
      </c>
      <c r="Q41" s="4">
        <f t="shared" si="12"/>
        <v>0.75</v>
      </c>
      <c r="R41" s="4">
        <f t="shared" si="12"/>
        <v>0.25</v>
      </c>
      <c r="S41" s="4">
        <f t="shared" si="12"/>
        <v>0.35</v>
      </c>
      <c r="T41" s="4">
        <f t="shared" si="12"/>
        <v>0.44999999999999996</v>
      </c>
      <c r="U41" s="4">
        <f t="shared" si="12"/>
        <v>0.25</v>
      </c>
      <c r="V41" s="4">
        <f t="shared" si="12"/>
        <v>0.35</v>
      </c>
      <c r="W41" s="4">
        <f t="shared" si="12"/>
        <v>0.75</v>
      </c>
      <c r="X41" s="4">
        <f t="shared" si="12"/>
        <v>0.30000000000000004</v>
      </c>
      <c r="Y41" s="4">
        <f t="shared" si="12"/>
        <v>0.30000000000000004</v>
      </c>
      <c r="Z41" s="4">
        <f t="shared" si="12"/>
        <v>0.25</v>
      </c>
      <c r="AA41" s="4">
        <f t="shared" si="12"/>
        <v>-13.2</v>
      </c>
    </row>
    <row r="42" spans="1:27" ht="15.5" x14ac:dyDescent="0.35">
      <c r="A42" s="4" t="s">
        <v>33</v>
      </c>
      <c r="B42" s="4">
        <f>B40*B41</f>
        <v>0.16000000000000003</v>
      </c>
      <c r="C42" s="4">
        <f t="shared" ref="C42:AA42" si="13">C40*C41</f>
        <v>0.22749999999999998</v>
      </c>
      <c r="D42" s="4">
        <f t="shared" si="13"/>
        <v>0.21000000000000002</v>
      </c>
      <c r="E42" s="4">
        <f t="shared" si="13"/>
        <v>0.1275</v>
      </c>
      <c r="F42" s="4">
        <f t="shared" si="13"/>
        <v>0.1875</v>
      </c>
      <c r="G42" s="4">
        <f t="shared" si="13"/>
        <v>0.16000000000000003</v>
      </c>
      <c r="H42" s="4">
        <f t="shared" si="13"/>
        <v>0.22749999999999998</v>
      </c>
      <c r="I42" s="4">
        <f t="shared" si="13"/>
        <v>0.22749999999999998</v>
      </c>
      <c r="J42" s="4">
        <f t="shared" si="13"/>
        <v>0.2475</v>
      </c>
      <c r="K42" s="4">
        <f t="shared" si="13"/>
        <v>0.24</v>
      </c>
      <c r="L42" s="4">
        <f t="shared" si="13"/>
        <v>0.22749999999999998</v>
      </c>
      <c r="M42" s="4">
        <f t="shared" si="13"/>
        <v>0.21000000000000002</v>
      </c>
      <c r="N42" s="4">
        <f t="shared" si="13"/>
        <v>0.24</v>
      </c>
      <c r="O42" s="4">
        <f t="shared" si="13"/>
        <v>0.21</v>
      </c>
      <c r="P42" s="4">
        <f t="shared" si="13"/>
        <v>0.22749999999999998</v>
      </c>
      <c r="Q42" s="4">
        <f t="shared" si="13"/>
        <v>0.1875</v>
      </c>
      <c r="R42" s="4">
        <f t="shared" si="13"/>
        <v>0.1875</v>
      </c>
      <c r="S42" s="4">
        <f t="shared" si="13"/>
        <v>0.22749999999999998</v>
      </c>
      <c r="T42" s="4">
        <f t="shared" si="13"/>
        <v>0.2475</v>
      </c>
      <c r="U42" s="4">
        <f t="shared" si="13"/>
        <v>0.1875</v>
      </c>
      <c r="V42" s="4">
        <f t="shared" si="13"/>
        <v>0.22749999999999998</v>
      </c>
      <c r="W42" s="4">
        <f t="shared" si="13"/>
        <v>0.1875</v>
      </c>
      <c r="X42" s="4">
        <f t="shared" si="13"/>
        <v>0.21000000000000002</v>
      </c>
      <c r="Y42" s="4">
        <f t="shared" si="13"/>
        <v>0.21000000000000002</v>
      </c>
      <c r="Z42" s="4">
        <f t="shared" si="13"/>
        <v>0.1875</v>
      </c>
      <c r="AA42" s="4">
        <f t="shared" si="13"/>
        <v>-187.43999999999997</v>
      </c>
    </row>
    <row r="43" spans="1:27" ht="15.5" x14ac:dyDescent="0.35">
      <c r="A43" s="4" t="s">
        <v>34</v>
      </c>
      <c r="B43" s="4">
        <v>25</v>
      </c>
      <c r="C43" s="4">
        <v>25</v>
      </c>
      <c r="D43" s="4">
        <v>25</v>
      </c>
      <c r="E43" s="4">
        <v>25</v>
      </c>
      <c r="F43" s="4">
        <v>25</v>
      </c>
      <c r="G43" s="4">
        <v>25</v>
      </c>
      <c r="H43" s="4">
        <v>25</v>
      </c>
      <c r="I43" s="4">
        <v>25</v>
      </c>
      <c r="J43" s="4">
        <v>25</v>
      </c>
      <c r="K43" s="4">
        <v>25</v>
      </c>
      <c r="L43" s="4">
        <v>25</v>
      </c>
      <c r="M43" s="4">
        <v>25</v>
      </c>
      <c r="N43" s="4">
        <v>25</v>
      </c>
      <c r="O43" s="4">
        <v>25</v>
      </c>
      <c r="P43" s="4">
        <v>25</v>
      </c>
      <c r="Q43" s="4">
        <v>25</v>
      </c>
      <c r="R43" s="4">
        <v>25</v>
      </c>
      <c r="S43" s="4">
        <v>25</v>
      </c>
      <c r="T43" s="4">
        <v>25</v>
      </c>
      <c r="U43" s="4">
        <v>25</v>
      </c>
      <c r="V43" s="4">
        <v>25</v>
      </c>
      <c r="W43" s="4">
        <v>25</v>
      </c>
      <c r="X43" s="4">
        <v>25</v>
      </c>
      <c r="Y43" s="4">
        <v>25</v>
      </c>
      <c r="Z43" s="4">
        <v>25</v>
      </c>
      <c r="AA43" s="4">
        <v>25</v>
      </c>
    </row>
    <row r="44" spans="1:27" ht="15.5" x14ac:dyDescent="0.35">
      <c r="A44" s="4" t="s">
        <v>35</v>
      </c>
      <c r="B44" s="4">
        <v>24</v>
      </c>
      <c r="C44" s="4">
        <v>24</v>
      </c>
      <c r="D44" s="4">
        <v>24</v>
      </c>
      <c r="E44" s="4">
        <v>24</v>
      </c>
      <c r="F44" s="4">
        <v>24</v>
      </c>
      <c r="G44" s="4">
        <v>24</v>
      </c>
      <c r="H44" s="4">
        <v>24</v>
      </c>
      <c r="I44" s="4">
        <v>24</v>
      </c>
      <c r="J44" s="4">
        <v>24</v>
      </c>
      <c r="K44" s="4">
        <v>24</v>
      </c>
      <c r="L44" s="4">
        <v>24</v>
      </c>
      <c r="M44" s="4">
        <v>24</v>
      </c>
      <c r="N44" s="4">
        <v>24</v>
      </c>
      <c r="O44" s="4">
        <v>24</v>
      </c>
      <c r="P44" s="4">
        <v>24</v>
      </c>
      <c r="Q44" s="4">
        <v>24</v>
      </c>
      <c r="R44" s="4">
        <v>24</v>
      </c>
      <c r="S44" s="4">
        <v>24</v>
      </c>
      <c r="T44" s="4">
        <v>24</v>
      </c>
      <c r="U44" s="4">
        <v>24</v>
      </c>
      <c r="V44" s="4">
        <v>24</v>
      </c>
      <c r="W44" s="4">
        <v>24</v>
      </c>
      <c r="X44" s="4">
        <v>24</v>
      </c>
      <c r="Y44" s="4">
        <v>24</v>
      </c>
      <c r="Z44" s="4">
        <v>24</v>
      </c>
      <c r="AA44" s="4">
        <v>24</v>
      </c>
    </row>
    <row r="45" spans="1:27" ht="15.5" x14ac:dyDescent="0.35">
      <c r="A45" s="4" t="s">
        <v>15</v>
      </c>
      <c r="B45" s="4">
        <f>B37/B43</f>
        <v>0.16</v>
      </c>
      <c r="C45" s="4">
        <f t="shared" ref="C45:Z45" si="14">C37/C43</f>
        <v>0.28000000000000003</v>
      </c>
      <c r="D45" s="4">
        <f t="shared" si="14"/>
        <v>0.56000000000000005</v>
      </c>
      <c r="E45" s="4">
        <f t="shared" si="14"/>
        <v>0.68</v>
      </c>
      <c r="F45" s="4">
        <f t="shared" si="14"/>
        <v>0.6</v>
      </c>
      <c r="G45" s="4">
        <f t="shared" si="14"/>
        <v>0.16</v>
      </c>
      <c r="H45" s="4">
        <f t="shared" si="14"/>
        <v>0.52</v>
      </c>
      <c r="I45" s="4">
        <f t="shared" si="14"/>
        <v>0.52</v>
      </c>
      <c r="J45" s="4">
        <f t="shared" si="14"/>
        <v>0.44</v>
      </c>
      <c r="K45" s="4">
        <f t="shared" si="14"/>
        <v>0.48</v>
      </c>
      <c r="L45" s="4">
        <f t="shared" si="14"/>
        <v>0.52</v>
      </c>
      <c r="M45" s="4">
        <f t="shared" si="14"/>
        <v>0.56000000000000005</v>
      </c>
      <c r="N45" s="4">
        <f t="shared" si="14"/>
        <v>0.32</v>
      </c>
      <c r="O45" s="4">
        <f t="shared" si="14"/>
        <v>0.24</v>
      </c>
      <c r="P45" s="4">
        <f t="shared" si="14"/>
        <v>0.52</v>
      </c>
      <c r="Q45" s="4">
        <f t="shared" si="14"/>
        <v>0.2</v>
      </c>
      <c r="R45" s="4">
        <f t="shared" si="14"/>
        <v>0.6</v>
      </c>
      <c r="S45" s="4">
        <f t="shared" si="14"/>
        <v>0.52</v>
      </c>
      <c r="T45" s="4">
        <f t="shared" si="14"/>
        <v>0.44</v>
      </c>
      <c r="U45" s="4">
        <f t="shared" si="14"/>
        <v>0.6</v>
      </c>
      <c r="V45" s="4">
        <f t="shared" si="14"/>
        <v>0.52</v>
      </c>
      <c r="W45" s="4">
        <f t="shared" si="14"/>
        <v>0.2</v>
      </c>
      <c r="X45" s="4">
        <f t="shared" si="14"/>
        <v>0.56000000000000005</v>
      </c>
      <c r="Y45" s="4">
        <f t="shared" si="14"/>
        <v>0.56000000000000005</v>
      </c>
      <c r="Z45" s="4">
        <f t="shared" si="14"/>
        <v>0.6</v>
      </c>
      <c r="AA45" s="4">
        <f>AA37/AA43</f>
        <v>11.36</v>
      </c>
    </row>
    <row r="46" spans="1:27" ht="15.5" x14ac:dyDescent="0.35">
      <c r="A46" s="4" t="s">
        <v>32</v>
      </c>
      <c r="B46" s="4">
        <f>1-B45</f>
        <v>0.84</v>
      </c>
      <c r="C46" s="4">
        <f t="shared" ref="C46:AA46" si="15">1-C45</f>
        <v>0.72</v>
      </c>
      <c r="D46" s="4">
        <f t="shared" si="15"/>
        <v>0.43999999999999995</v>
      </c>
      <c r="E46" s="4">
        <f t="shared" si="15"/>
        <v>0.31999999999999995</v>
      </c>
      <c r="F46" s="4">
        <f t="shared" si="15"/>
        <v>0.4</v>
      </c>
      <c r="G46" s="4">
        <f t="shared" si="15"/>
        <v>0.84</v>
      </c>
      <c r="H46" s="4">
        <f t="shared" si="15"/>
        <v>0.48</v>
      </c>
      <c r="I46" s="4">
        <f t="shared" si="15"/>
        <v>0.48</v>
      </c>
      <c r="J46" s="4">
        <f t="shared" si="15"/>
        <v>0.56000000000000005</v>
      </c>
      <c r="K46" s="4">
        <f t="shared" si="15"/>
        <v>0.52</v>
      </c>
      <c r="L46" s="4">
        <f t="shared" si="15"/>
        <v>0.48</v>
      </c>
      <c r="M46" s="4">
        <f t="shared" si="15"/>
        <v>0.43999999999999995</v>
      </c>
      <c r="N46" s="4">
        <f t="shared" si="15"/>
        <v>0.67999999999999994</v>
      </c>
      <c r="O46" s="4">
        <f t="shared" si="15"/>
        <v>0.76</v>
      </c>
      <c r="P46" s="4">
        <f t="shared" si="15"/>
        <v>0.48</v>
      </c>
      <c r="Q46" s="4">
        <f t="shared" si="15"/>
        <v>0.8</v>
      </c>
      <c r="R46" s="4">
        <f t="shared" si="15"/>
        <v>0.4</v>
      </c>
      <c r="S46" s="4">
        <f t="shared" si="15"/>
        <v>0.48</v>
      </c>
      <c r="T46" s="4">
        <f t="shared" si="15"/>
        <v>0.56000000000000005</v>
      </c>
      <c r="U46" s="4">
        <f t="shared" si="15"/>
        <v>0.4</v>
      </c>
      <c r="V46" s="4">
        <f t="shared" si="15"/>
        <v>0.48</v>
      </c>
      <c r="W46" s="4">
        <f t="shared" si="15"/>
        <v>0.8</v>
      </c>
      <c r="X46" s="4">
        <f t="shared" si="15"/>
        <v>0.43999999999999995</v>
      </c>
      <c r="Y46" s="4">
        <f t="shared" si="15"/>
        <v>0.43999999999999995</v>
      </c>
      <c r="Z46" s="4">
        <f t="shared" si="15"/>
        <v>0.4</v>
      </c>
      <c r="AA46" s="4">
        <f t="shared" si="15"/>
        <v>-10.36</v>
      </c>
    </row>
    <row r="47" spans="1:27" ht="15.5" x14ac:dyDescent="0.35">
      <c r="A47" s="4" t="s">
        <v>33</v>
      </c>
      <c r="B47" s="4">
        <f>B45*B46</f>
        <v>0.13439999999999999</v>
      </c>
      <c r="C47" s="4">
        <f t="shared" ref="C47:AA47" si="16">C45*C46</f>
        <v>0.2016</v>
      </c>
      <c r="D47" s="4">
        <f t="shared" si="16"/>
        <v>0.24639999999999998</v>
      </c>
      <c r="E47" s="4">
        <f t="shared" si="16"/>
        <v>0.21759999999999999</v>
      </c>
      <c r="F47" s="4">
        <f t="shared" si="16"/>
        <v>0.24</v>
      </c>
      <c r="G47" s="4">
        <f t="shared" si="16"/>
        <v>0.13439999999999999</v>
      </c>
      <c r="H47" s="4">
        <f t="shared" si="16"/>
        <v>0.24959999999999999</v>
      </c>
      <c r="I47" s="4">
        <f t="shared" si="16"/>
        <v>0.24959999999999999</v>
      </c>
      <c r="J47" s="4">
        <f t="shared" si="16"/>
        <v>0.24640000000000004</v>
      </c>
      <c r="K47" s="4">
        <f t="shared" si="16"/>
        <v>0.24959999999999999</v>
      </c>
      <c r="L47" s="4">
        <f t="shared" si="16"/>
        <v>0.24959999999999999</v>
      </c>
      <c r="M47" s="4">
        <f t="shared" si="16"/>
        <v>0.24639999999999998</v>
      </c>
      <c r="N47" s="4">
        <f t="shared" si="16"/>
        <v>0.21759999999999999</v>
      </c>
      <c r="O47" s="4">
        <f t="shared" si="16"/>
        <v>0.18240000000000001</v>
      </c>
      <c r="P47" s="4">
        <f t="shared" si="16"/>
        <v>0.24959999999999999</v>
      </c>
      <c r="Q47" s="4">
        <f t="shared" si="16"/>
        <v>0.16000000000000003</v>
      </c>
      <c r="R47" s="4">
        <f t="shared" si="16"/>
        <v>0.24</v>
      </c>
      <c r="S47" s="4">
        <f t="shared" si="16"/>
        <v>0.24959999999999999</v>
      </c>
      <c r="T47" s="4">
        <f t="shared" si="16"/>
        <v>0.24640000000000004</v>
      </c>
      <c r="U47" s="4">
        <f t="shared" si="16"/>
        <v>0.24</v>
      </c>
      <c r="V47" s="4">
        <f t="shared" si="16"/>
        <v>0.24959999999999999</v>
      </c>
      <c r="W47" s="4">
        <f t="shared" si="16"/>
        <v>0.16000000000000003</v>
      </c>
      <c r="X47" s="4">
        <f t="shared" si="16"/>
        <v>0.24639999999999998</v>
      </c>
      <c r="Y47" s="4">
        <f t="shared" si="16"/>
        <v>0.24639999999999998</v>
      </c>
      <c r="Z47" s="4">
        <f t="shared" si="16"/>
        <v>0.24</v>
      </c>
      <c r="AA47" s="4">
        <f t="shared" si="16"/>
        <v>-117.68959999999998</v>
      </c>
    </row>
    <row r="48" spans="1:27" ht="15.5" x14ac:dyDescent="0.35">
      <c r="A48" s="4" t="s">
        <v>36</v>
      </c>
      <c r="B48" s="4">
        <f>SUM(B47,Z47)</f>
        <v>0.37439999999999996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ht="15.5" x14ac:dyDescent="0.35">
      <c r="A49" s="4" t="s">
        <v>37</v>
      </c>
      <c r="B49" s="4">
        <f>_xlfn.VAR.P(AC3:AC22)</f>
        <v>32.86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ht="15.5" x14ac:dyDescent="0.35">
      <c r="A50" s="4" t="s">
        <v>40</v>
      </c>
      <c r="B50" s="4">
        <f>B49^2</f>
        <v>1079.7796000000001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ht="15.5" x14ac:dyDescent="0.35">
      <c r="A51" s="4" t="s">
        <v>41</v>
      </c>
      <c r="B51" s="11">
        <f>(B43/B44)*((B49-B48/B49))</f>
        <v>34.217298133495646</v>
      </c>
      <c r="C51" s="12">
        <f>(B43/B44)*(1-B48/B50)</f>
        <v>1.0413054818470979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ht="15.5" x14ac:dyDescent="0.35">
      <c r="A52" s="4" t="s">
        <v>42</v>
      </c>
      <c r="B52" s="4" t="str">
        <f>IF(B51&gt;0.7,"RELIABEL","TIDAK RELIABEL")</f>
        <v>RELIABEL</v>
      </c>
      <c r="C52" s="4" t="str">
        <f>IF(C51&gt;0.7,"RELIABEL","TIDAK RELIABEL")</f>
        <v>RELIABEL</v>
      </c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</sheetData>
  <mergeCells count="6">
    <mergeCell ref="A1:A2"/>
    <mergeCell ref="B1:Z1"/>
    <mergeCell ref="AB1:AB2"/>
    <mergeCell ref="AC1:AC2"/>
    <mergeCell ref="AD1:AD2"/>
    <mergeCell ref="AA1:AA2"/>
  </mergeCells>
  <pageMargins left="0.7" right="0.7" top="0.75" bottom="0.75" header="0.3" footer="0.3"/>
  <pageSetup paperSize="9" orientation="portrait" horizontalDpi="0" verticalDpi="0" r:id="rId1"/>
  <ignoredErrors>
    <ignoredError sqref="B30:Z30 B37:Z38 B25:Z25 B23:Z23" formulaRange="1"/>
    <ignoredError sqref="AB2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CE330-3D9D-4A71-A6DE-70C964BF7417}">
  <dimension ref="A1:D26"/>
  <sheetViews>
    <sheetView zoomScale="76" workbookViewId="0">
      <selection activeCell="E1" sqref="E1:E26"/>
    </sheetView>
  </sheetViews>
  <sheetFormatPr defaultRowHeight="15.5" x14ac:dyDescent="0.35"/>
  <cols>
    <col min="1" max="1" width="4.1796875" style="5" bestFit="1" customWidth="1"/>
    <col min="2" max="2" width="9.7265625" style="4" bestFit="1" customWidth="1"/>
    <col min="3" max="3" width="8.7265625" style="4"/>
    <col min="4" max="4" width="9.26953125" style="4" bestFit="1" customWidth="1"/>
    <col min="5" max="16384" width="8.7265625" style="4"/>
  </cols>
  <sheetData>
    <row r="1" spans="1:4" x14ac:dyDescent="0.35">
      <c r="A1" s="16" t="s">
        <v>44</v>
      </c>
      <c r="B1" s="16" t="s">
        <v>0</v>
      </c>
      <c r="C1" s="16" t="s">
        <v>45</v>
      </c>
      <c r="D1" s="16" t="s">
        <v>46</v>
      </c>
    </row>
    <row r="2" spans="1:4" x14ac:dyDescent="0.35">
      <c r="A2" s="15">
        <v>1</v>
      </c>
      <c r="B2" s="1" t="s">
        <v>47</v>
      </c>
      <c r="C2" s="14">
        <v>40</v>
      </c>
      <c r="D2" s="14">
        <v>85</v>
      </c>
    </row>
    <row r="3" spans="1:4" x14ac:dyDescent="0.35">
      <c r="A3" s="15">
        <v>2</v>
      </c>
      <c r="B3" s="1" t="s">
        <v>48</v>
      </c>
      <c r="C3" s="14">
        <v>55</v>
      </c>
      <c r="D3" s="14">
        <v>85</v>
      </c>
    </row>
    <row r="4" spans="1:4" x14ac:dyDescent="0.35">
      <c r="A4" s="15">
        <v>3</v>
      </c>
      <c r="B4" s="1" t="s">
        <v>49</v>
      </c>
      <c r="C4" s="14">
        <v>65</v>
      </c>
      <c r="D4" s="14">
        <v>85</v>
      </c>
    </row>
    <row r="5" spans="1:4" x14ac:dyDescent="0.35">
      <c r="A5" s="15">
        <v>4</v>
      </c>
      <c r="B5" s="1" t="s">
        <v>50</v>
      </c>
      <c r="C5" s="14">
        <v>65</v>
      </c>
      <c r="D5" s="14">
        <v>90</v>
      </c>
    </row>
    <row r="6" spans="1:4" x14ac:dyDescent="0.35">
      <c r="A6" s="15">
        <v>5</v>
      </c>
      <c r="B6" s="1" t="s">
        <v>51</v>
      </c>
      <c r="C6" s="14">
        <v>60</v>
      </c>
      <c r="D6" s="14">
        <v>95</v>
      </c>
    </row>
    <row r="7" spans="1:4" x14ac:dyDescent="0.35">
      <c r="A7" s="15">
        <v>6</v>
      </c>
      <c r="B7" s="1" t="s">
        <v>52</v>
      </c>
      <c r="C7" s="14">
        <v>55</v>
      </c>
      <c r="D7" s="14">
        <v>75</v>
      </c>
    </row>
    <row r="8" spans="1:4" x14ac:dyDescent="0.35">
      <c r="A8" s="15">
        <v>7</v>
      </c>
      <c r="B8" s="1" t="s">
        <v>53</v>
      </c>
      <c r="C8" s="14">
        <v>65</v>
      </c>
      <c r="D8" s="14">
        <v>85</v>
      </c>
    </row>
    <row r="9" spans="1:4" x14ac:dyDescent="0.35">
      <c r="A9" s="15">
        <v>8</v>
      </c>
      <c r="B9" s="1" t="s">
        <v>54</v>
      </c>
      <c r="C9" s="14">
        <v>55</v>
      </c>
      <c r="D9" s="14">
        <v>85</v>
      </c>
    </row>
    <row r="10" spans="1:4" x14ac:dyDescent="0.35">
      <c r="A10" s="15">
        <v>9</v>
      </c>
      <c r="B10" s="1" t="s">
        <v>55</v>
      </c>
      <c r="C10" s="14">
        <v>60</v>
      </c>
      <c r="D10" s="14">
        <v>95</v>
      </c>
    </row>
    <row r="11" spans="1:4" x14ac:dyDescent="0.35">
      <c r="A11" s="15">
        <v>10</v>
      </c>
      <c r="B11" s="1" t="s">
        <v>56</v>
      </c>
      <c r="C11" s="14">
        <v>60</v>
      </c>
      <c r="D11" s="14">
        <v>85</v>
      </c>
    </row>
    <row r="12" spans="1:4" x14ac:dyDescent="0.35">
      <c r="A12" s="15">
        <v>11</v>
      </c>
      <c r="B12" s="1" t="s">
        <v>57</v>
      </c>
      <c r="C12" s="14">
        <v>70</v>
      </c>
      <c r="D12" s="14">
        <v>95</v>
      </c>
    </row>
    <row r="13" spans="1:4" x14ac:dyDescent="0.35">
      <c r="A13" s="15">
        <v>12</v>
      </c>
      <c r="B13" s="1" t="s">
        <v>58</v>
      </c>
      <c r="C13" s="14">
        <v>40</v>
      </c>
      <c r="D13" s="14">
        <v>80</v>
      </c>
    </row>
    <row r="14" spans="1:4" x14ac:dyDescent="0.35">
      <c r="A14" s="15">
        <v>13</v>
      </c>
      <c r="B14" s="1" t="s">
        <v>59</v>
      </c>
      <c r="C14" s="14">
        <v>50</v>
      </c>
      <c r="D14" s="14">
        <v>80</v>
      </c>
    </row>
    <row r="15" spans="1:4" x14ac:dyDescent="0.35">
      <c r="A15" s="15">
        <v>14</v>
      </c>
      <c r="B15" s="1" t="s">
        <v>60</v>
      </c>
      <c r="C15" s="14">
        <v>45</v>
      </c>
      <c r="D15" s="14">
        <v>85</v>
      </c>
    </row>
    <row r="16" spans="1:4" x14ac:dyDescent="0.35">
      <c r="A16" s="15">
        <v>15</v>
      </c>
      <c r="B16" s="1" t="s">
        <v>61</v>
      </c>
      <c r="C16" s="14">
        <v>55</v>
      </c>
      <c r="D16" s="14">
        <v>85</v>
      </c>
    </row>
    <row r="17" spans="1:4" x14ac:dyDescent="0.35">
      <c r="A17" s="15">
        <v>16</v>
      </c>
      <c r="B17" s="1" t="s">
        <v>62</v>
      </c>
      <c r="C17" s="14">
        <v>30</v>
      </c>
      <c r="D17" s="14">
        <v>75</v>
      </c>
    </row>
    <row r="18" spans="1:4" x14ac:dyDescent="0.35">
      <c r="A18" s="15">
        <v>17</v>
      </c>
      <c r="B18" s="1" t="s">
        <v>63</v>
      </c>
      <c r="C18" s="14">
        <v>65</v>
      </c>
      <c r="D18" s="14">
        <v>85</v>
      </c>
    </row>
    <row r="19" spans="1:4" x14ac:dyDescent="0.35">
      <c r="A19" s="15">
        <v>18</v>
      </c>
      <c r="B19" s="1" t="s">
        <v>64</v>
      </c>
      <c r="C19" s="14">
        <v>70</v>
      </c>
      <c r="D19" s="14">
        <v>90</v>
      </c>
    </row>
    <row r="20" spans="1:4" x14ac:dyDescent="0.35">
      <c r="A20" s="15">
        <v>19</v>
      </c>
      <c r="B20" s="1" t="s">
        <v>65</v>
      </c>
      <c r="C20" s="14">
        <v>45</v>
      </c>
      <c r="D20" s="14">
        <v>80</v>
      </c>
    </row>
    <row r="21" spans="1:4" x14ac:dyDescent="0.35">
      <c r="A21" s="15">
        <v>20</v>
      </c>
      <c r="B21" s="1" t="s">
        <v>66</v>
      </c>
      <c r="C21" s="14">
        <v>60</v>
      </c>
      <c r="D21" s="14">
        <v>85</v>
      </c>
    </row>
    <row r="22" spans="1:4" x14ac:dyDescent="0.35">
      <c r="A22" s="15">
        <v>21</v>
      </c>
      <c r="B22" s="1" t="s">
        <v>67</v>
      </c>
      <c r="C22" s="14">
        <v>50</v>
      </c>
      <c r="D22" s="14">
        <v>85</v>
      </c>
    </row>
    <row r="23" spans="1:4" x14ac:dyDescent="0.35">
      <c r="A23" s="15">
        <v>22</v>
      </c>
      <c r="B23" s="1" t="s">
        <v>68</v>
      </c>
      <c r="C23" s="14">
        <v>45</v>
      </c>
      <c r="D23" s="14">
        <v>80</v>
      </c>
    </row>
    <row r="24" spans="1:4" x14ac:dyDescent="0.35">
      <c r="A24" s="15">
        <v>23</v>
      </c>
      <c r="B24" s="1" t="s">
        <v>69</v>
      </c>
      <c r="C24" s="14">
        <v>40</v>
      </c>
      <c r="D24" s="14">
        <v>75</v>
      </c>
    </row>
    <row r="25" spans="1:4" x14ac:dyDescent="0.35">
      <c r="A25" s="26" t="s">
        <v>12</v>
      </c>
      <c r="B25" s="26"/>
      <c r="C25" s="14">
        <f>SUM(C2:C24)</f>
        <v>1245</v>
      </c>
      <c r="D25" s="14">
        <f>SUM(D2:D24)</f>
        <v>1945</v>
      </c>
    </row>
    <row r="26" spans="1:4" x14ac:dyDescent="0.35">
      <c r="A26" s="27" t="s">
        <v>70</v>
      </c>
      <c r="B26" s="27"/>
      <c r="C26" s="17">
        <f>C25/23</f>
        <v>54.130434782608695</v>
      </c>
      <c r="D26" s="17">
        <f>AVERAGE(D2:D24)</f>
        <v>84.565217391304344</v>
      </c>
    </row>
  </sheetData>
  <mergeCells count="2">
    <mergeCell ref="A25:B25"/>
    <mergeCell ref="A26:B2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Hasil 1_2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nafa wachidah</dc:creator>
  <cp:lastModifiedBy>nafa wachidah</cp:lastModifiedBy>
  <dcterms:created xsi:type="dcterms:W3CDTF">2023-12-11T03:49:51Z</dcterms:created>
  <dcterms:modified xsi:type="dcterms:W3CDTF">2024-03-19T05:13:42Z</dcterms:modified>
</cp:coreProperties>
</file>